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ĂM HỌC 2024-2025\CƠ SỞ VẬT CHẤT\bàn giao phòng\"/>
    </mc:Choice>
  </mc:AlternateContent>
  <xr:revisionPtr revIDLastSave="0" documentId="13_ncr:1_{6F32AD9B-91A3-4054-BEB5-572214C9B17F}" xr6:coauthVersionLast="47" xr6:coauthVersionMax="47" xr10:uidLastSave="{00000000-0000-0000-0000-000000000000}"/>
  <bookViews>
    <workbookView xWindow="-120" yWindow="-120" windowWidth="20730" windowHeight="11040" firstSheet="4" activeTab="4" xr2:uid="{00000000-000D-0000-FFFF-FFFF00000000}"/>
  </bookViews>
  <sheets>
    <sheet name="Bảng tổng hợp" sheetId="21" r:id="rId1"/>
    <sheet name="mn nà tấu" sheetId="33" r:id="rId2"/>
    <sheet name="nà nhạn" sheetId="34" r:id="rId3"/>
    <sheet name="MN VNG" sheetId="47" r:id="rId4"/>
    <sheet name="Hoa Ban" sheetId="42" r:id="rId5"/>
  </sheets>
  <calcPr calcId="181029"/>
</workbook>
</file>

<file path=xl/calcChain.xml><?xml version="1.0" encoding="utf-8"?>
<calcChain xmlns="http://schemas.openxmlformats.org/spreadsheetml/2006/main">
  <c r="C15" i="21" l="1"/>
  <c r="G52" i="42"/>
  <c r="G23" i="42"/>
  <c r="G5" i="42"/>
  <c r="G77" i="42" s="1"/>
  <c r="C14" i="21" s="1"/>
  <c r="C11" i="21"/>
  <c r="C20" i="21"/>
  <c r="C19" i="21"/>
  <c r="C21" i="21"/>
  <c r="C17" i="21"/>
  <c r="C16" i="21"/>
  <c r="C13" i="21"/>
  <c r="C12" i="21"/>
  <c r="C10" i="21"/>
  <c r="C7" i="21"/>
  <c r="G5" i="47"/>
  <c r="G24" i="47" s="1"/>
  <c r="C6" i="21"/>
  <c r="G5" i="34"/>
  <c r="G42" i="34" s="1"/>
  <c r="G5" i="33"/>
  <c r="G42" i="33" s="1"/>
  <c r="C18" i="21" l="1"/>
  <c r="C9" i="21"/>
  <c r="C8" i="21"/>
  <c r="C22" i="21" s="1"/>
  <c r="C25" i="21" s="1"/>
  <c r="C5" i="21"/>
</calcChain>
</file>

<file path=xl/sharedStrings.xml><?xml version="1.0" encoding="utf-8"?>
<sst xmlns="http://schemas.openxmlformats.org/spreadsheetml/2006/main" count="244" uniqueCount="146">
  <si>
    <t>PHỤ LỤC CHI TIẾT</t>
  </si>
  <si>
    <t>STT</t>
  </si>
  <si>
    <t>Tên thiết bị</t>
  </si>
  <si>
    <t>Đơn vị tính</t>
  </si>
  <si>
    <t>Xuất xứ</t>
  </si>
  <si>
    <t>Số lượng</t>
  </si>
  <si>
    <t>Đơn giá</t>
  </si>
  <si>
    <t>Thành tiền</t>
  </si>
  <si>
    <t>Cái</t>
  </si>
  <si>
    <t>Máy photocopy (Loại 1)</t>
  </si>
  <si>
    <t>Tổng cộng</t>
  </si>
  <si>
    <t>TÊN ĐƠN VỊ</t>
  </si>
  <si>
    <t>GHI CHÚ</t>
  </si>
  <si>
    <t>SỐ TIỀN</t>
  </si>
  <si>
    <t xml:space="preserve"> Trường MN Nà Tấu</t>
  </si>
  <si>
    <t>Trường MN số 2 Nà Nhạn</t>
  </si>
  <si>
    <t xml:space="preserve"> Trường MN Tà Cáng</t>
  </si>
  <si>
    <t xml:space="preserve"> Trường MN Mường Phăng</t>
  </si>
  <si>
    <t xml:space="preserve"> Trường MN Hoa Sen</t>
  </si>
  <si>
    <t xml:space="preserve"> Trường MN 7_5</t>
  </si>
  <si>
    <t>Trường MN Him Lam</t>
  </si>
  <si>
    <t xml:space="preserve"> Trường MN Nam Thanh</t>
  </si>
  <si>
    <t xml:space="preserve"> Trường MN Hoa Ban</t>
  </si>
  <si>
    <t xml:space="preserve"> Trường MN Thanh Trường</t>
  </si>
  <si>
    <t>Trường MN Hoa Mơ</t>
  </si>
  <si>
    <t xml:space="preserve"> Trường MN Noong Bua</t>
  </si>
  <si>
    <t xml:space="preserve"> Trường MN Hoa Mai</t>
  </si>
  <si>
    <t>Trường MN 20 - 10</t>
  </si>
  <si>
    <t xml:space="preserve"> Trường MN Thanh Bình</t>
  </si>
  <si>
    <t xml:space="preserve"> Trường MN Thanh Minh</t>
  </si>
  <si>
    <t>Máy tính để bàn (Loại 2)</t>
  </si>
  <si>
    <t>Bộ</t>
  </si>
  <si>
    <t>Việt Nam</t>
  </si>
  <si>
    <t>Xuất xứ: Việt Nam</t>
  </si>
  <si>
    <t>Trường  Mn xã  Nà Tấu</t>
  </si>
  <si>
    <t>Trường  Mn Hoa Ban</t>
  </si>
  <si>
    <t>Trung Quốc</t>
  </si>
  <si>
    <t>Sao chụp liên tục; Từ 1 đến 9999 cho mỗi lần đăt lệnh</t>
  </si>
  <si>
    <t xml:space="preserve">Kèm theo Quyết định số                /QĐ-PGDĐT, ngày     tháng  12 năm 2023      </t>
  </si>
  <si>
    <t xml:space="preserve">Hãng: Konicaminolta </t>
  </si>
  <si>
    <t>Model: Bizhub 306i</t>
  </si>
  <si>
    <t>Thương hiệu: Konica</t>
  </si>
  <si>
    <t>Xuất xứ: Trung Quốc</t>
  </si>
  <si>
    <t>Năm sản xuất 2023 – 2024</t>
  </si>
  <si>
    <t>Thời gian bảo hành 12 tháng hoặc 150.000 bản in A4 (cho mỗi máy) áp dụng cho điều kiện nào đến trước</t>
  </si>
  <si>
    <t>Đặc tính kỹ thuật:</t>
  </si>
  <si>
    <t>Phương thức tạo ảnh: Bán dẫn, Laser</t>
  </si>
  <si>
    <t>Chức năng chuẩn: Copy - In - Quét màu</t>
  </si>
  <si>
    <t>Tốc độ sao chụp/in: 30 trang A4/phút</t>
  </si>
  <si>
    <t>Màn hình: Màn hình cảm ứng màu 7 inch</t>
  </si>
  <si>
    <t>Bộ nhớ RAM: 4GB</t>
  </si>
  <si>
    <t>Khổ giấy; A6-A3</t>
  </si>
  <si>
    <t>Thời gian khởi động: 13 giây hoặc thấp hơn</t>
  </si>
  <si>
    <t>Bộ nạp bản gốc tự động: Lên đến 130 bản gốc, A5-A3, 35-128 gsm</t>
  </si>
  <si>
    <t>Thời gian bản chụp đầu tiên: 5 giây hoặc thấp hơn</t>
  </si>
  <si>
    <t>Chức năng chờ tiết kiệm điện: ≤ 0.5W (ENERGY STAR)</t>
  </si>
  <si>
    <t>Trữ lượng giấy (chuẩn) 1.100 tờ bao gồm: Khay gầm 4 x 250 tờ; Khay tay : 100 tờ</t>
  </si>
  <si>
    <t>Định lượng giấy: khay thường: 60g/m2 đến 105g/m2. Khay tay:    55g/m2 đến 200g/m2</t>
  </si>
  <si>
    <t>Bộ đảo mặt bản sao: Có Sẵn</t>
  </si>
  <si>
    <t>Bộ nạp bản gốc: Có sẵn</t>
  </si>
  <si>
    <t>Tự động chia bộ: Chia bộ điện tử, chia bộ vuông góc (rotated output)</t>
  </si>
  <si>
    <t>In 2 mặt tự động</t>
  </si>
  <si>
    <t>Độ phân giải: 600 x 600</t>
  </si>
  <si>
    <t>Tỷ lệ phóng thu: 25% - 400 % ( tùy chỉnh trong 0.01 đơn vị )</t>
  </si>
  <si>
    <t>Độ phân giải: 600 x 600 dpi</t>
  </si>
  <si>
    <t>Giao thức mạng: TCP/IP (IPv4/IPv6), NetBEUI, SMB, LPD, IPP, SNMP, HTTP</t>
  </si>
  <si>
    <t xml:space="preserve">Chuẩn giao tiếp: 10-BASE-T/100-BASE-TX/1,000-BASE-T Ethernet, USB 1.1, USB 2.0, </t>
  </si>
  <si>
    <t>Giao thức hỗ trợ: TCP/IP (IPv4/IPv6), NetBEUI, SMB, LPD, IPP, SNMP, HTTP</t>
  </si>
  <si>
    <t>Ngôn ngữ in: PostScript 3 (3016) Emulation, PCL 6 (XL Version 3.0) Emulation, PCL 5e/c Emulation, XPS</t>
  </si>
  <si>
    <t>Hệ điều hành Windows 7 (32/64), Windows 8.1 (32/64),  Windows 10 (32/64), Windows Server 2008 (32/64),  Windows Server 2008 R2, Windows Server 2012,  Windows Server 2012 R2, Windows Server 2016, Macintosh OS X 10.9 hoặc mới hơn, Linux, Unix, Citrix</t>
  </si>
  <si>
    <t>Tốc độ Scan: 55 bản/ phút</t>
  </si>
  <si>
    <t>Độ phân giải Scan tối đa: 600 x 600 dpi</t>
  </si>
  <si>
    <t>Tính năng quét: Scan to USB, scan mạng Scan to FTP, Scan to PC (SMB), Scan to E-mail, Network TWAIN, Konica Minolta Mobile Print (Cho phép in và scan bằng điện thoại di động) Định dạng file: TIFF, PDF, JPEG</t>
  </si>
  <si>
    <t>Phần mềm hỗ trợ scan: NST/NFC</t>
  </si>
  <si>
    <t>Bằng chữ: Năm mươi tám triệu chín trăm chín mươi nghìn đồng chẵn./.</t>
  </si>
  <si>
    <t>Trường  Mn xã Nà Nhạn</t>
  </si>
  <si>
    <t>Máy xách tay (Loại 1)</t>
  </si>
  <si>
    <t xml:space="preserve">Hãng :Dell </t>
  </si>
  <si>
    <t>Model: Dell Vostro 3520 (P112F )</t>
  </si>
  <si>
    <t xml:space="preserve">Xuất xứ : Trung Quốc </t>
  </si>
  <si>
    <t>Năm sản xuất: 2023 - 2024</t>
  </si>
  <si>
    <t xml:space="preserve">* Thông số kỹ thuật: </t>
  </si>
  <si>
    <t xml:space="preserve">Bộ xử lý Công nghệ CPU: Intel Core i5 Alder Lake - 1235U; Số nhân: 10; Số luồng: 12; Tốc độ CPU: 1.30 GHz;Tốc độ tối đa: Turbo Boost 4.4 GHz ; Bộ nhớ đệm: 12 MB Intel® Smart Cache; </t>
  </si>
  <si>
    <t xml:space="preserve">Bộ nhớ RAM, Ổ cứng RAM: 8 GB; Loại RAM: DDR4 2 khe ;Tốc độ Bus RAM: 3200 MHz </t>
  </si>
  <si>
    <t xml:space="preserve">Ổ cứng: 256 GB SSD NVMe PCIe </t>
  </si>
  <si>
    <t xml:space="preserve">Công nghệ màn hình: Tấm nền IPS Chống chói Anti Glare LED Backlit </t>
  </si>
  <si>
    <t xml:space="preserve">Card màn hình: Card tích hợp - Intel UHD Graphics (Iris Xe) Graphics chỉ hoạt động với RAM kênh đôi) </t>
  </si>
  <si>
    <t xml:space="preserve">Công nghệ âm thanh: Cirrus Logic High Definition Audio </t>
  </si>
  <si>
    <t xml:space="preserve">Kết nối không dây: Wi-Fi 6E 802.11 a/b/g/n/ac; Bluetooth 5.1 </t>
  </si>
  <si>
    <t xml:space="preserve">Khe đọc thẻ nhớ: SD </t>
  </si>
  <si>
    <t xml:space="preserve">Webcam: HD webcam </t>
  </si>
  <si>
    <t xml:space="preserve">Đèn bàn phím: Không có đèn </t>
  </si>
  <si>
    <t xml:space="preserve">Kích thước, khối lượng: Dài 358.5 mm - Rộng 235.56 mm - Dày 19 mm - Nặng 1.67 kg </t>
  </si>
  <si>
    <t xml:space="preserve">Chất liệu: Vỏ nhựa </t>
  </si>
  <si>
    <t xml:space="preserve">Thông tin Pin: 3-cell Li-ion, 41 Wh </t>
  </si>
  <si>
    <t>Công suất bộ sạc: 65W</t>
  </si>
  <si>
    <t>Hệ điều hành: Windows 10 pro 64-bit hoặc Windows 11</t>
  </si>
  <si>
    <t>Thời gian bảo hành 12 tháng</t>
  </si>
  <si>
    <t>Máy in A4 (Loại 3)</t>
  </si>
  <si>
    <t xml:space="preserve">Hãng : Canon </t>
  </si>
  <si>
    <t>Model: LBP 223DW</t>
  </si>
  <si>
    <t>Loại máy in: in laser đen trắng, 2 mặt tự động;</t>
  </si>
  <si>
    <t>Tốc độ: 33 trang/ phút khổ A4.</t>
  </si>
  <si>
    <t>Khổ giấy tối đa: A4.</t>
  </si>
  <si>
    <t>Độ phân giải máy in: 600 x 600 dpi; 1200 x 1200 dpi.</t>
  </si>
  <si>
    <t>Bộ xử lý: 800MHz; Bộ nhớ chuẩn: 1GB.</t>
  </si>
  <si>
    <t>Hỗ trợ in hai mặt tự động;  In qua mạng LAN và WiFi.</t>
  </si>
  <si>
    <t>Khay giấy tiêu chuẩn: 250 tờ; Khay tay: 100 tờ.</t>
  </si>
  <si>
    <t>Hỗ trợ HĐH : Windows 10(32-bit/64-bit),</t>
  </si>
  <si>
    <t>Cổng kết nối: USB, LAN, Wireless</t>
  </si>
  <si>
    <t>Hộp mực Cartridge 3.100 trang A4</t>
  </si>
  <si>
    <t>Công suất in hàng tháng: 80,000 trang</t>
  </si>
  <si>
    <t xml:space="preserve">Màn hình: 15.6 inch; Độ phân giải: Full HD (1920 x 1080) ; Tần số quét: 120 Hz  </t>
  </si>
  <si>
    <t xml:space="preserve">Cổng giao tiếp: 1x HDMI; 1 x USB 2.0; 1x Jack tai nghe 3.5 mm ; 2 x USB 3.2; 1x LAN (RJ45) </t>
  </si>
  <si>
    <t>Trường MN Võ Nguyên Giáp</t>
  </si>
  <si>
    <t>Bằng chữ: Sáu triệu chín trăm hai mươi nghìn đồng chẵn./.</t>
  </si>
  <si>
    <t>TRƯỜNG  MN VÕ NGUYÊN GIÁP</t>
  </si>
  <si>
    <t xml:space="preserve">Kèm theo Quyết định số                /QĐ-PGDĐT, ngày      tháng  08 năm 2024      </t>
  </si>
  <si>
    <t>Hãng: Singpc</t>
  </si>
  <si>
    <t>Model: SingPC i5102.9A5802S0</t>
  </si>
  <si>
    <t xml:space="preserve">Xuất xứ: Việt Nam </t>
  </si>
  <si>
    <t>Năm sản xuất 2023 - 2024</t>
  </si>
  <si>
    <t>Bộ vi xử lý: Intel® Core™ i5-10400 Processor; 2.9 GHz (up to 4.3 GHz), Bộ nhớ đệm 12MB Cache, 6 Core 12 Thread, Socket FCLGA1200 (Comet Lake)</t>
  </si>
  <si>
    <t>Bảng mạch chủ: H510 Chipset Intel®</t>
  </si>
  <si>
    <t xml:space="preserve">Cổng kết nối (I/O): "+ Intel® Socket LGA1200 for 11th Gen Intel® Core™ processors &amp; 10th Gen Intel® Core™, Pentium® Gold and Celeron® Processors* </t>
  </si>
  <si>
    <t>+ Bộ nhớ mở rộng: 2 x DIMM ( 2 khe cắm), Max. 64GB, DDR4 3200(OC)/2933/2800/2666/2400/2133 MHz Non-ECC</t>
  </si>
  <si>
    <t>+ Khe cắm mở rộng: 1 x PCIe 4.0/3.0 x16 (x16 mode), 1 x PCIe 3.0 x1</t>
  </si>
  <si>
    <t>+ Cổng kết nối bên trong: 4 x SATA 6Gb/s, 1 x USB 3.2, 2 x USB 2.0, 1 x COM, 1 x TPM, 1 x LPT, 1 x Clear CMOS"</t>
  </si>
  <si>
    <t>Bộ nhớ trong (Ram) 8GB ( 1 thanh) DDR4 Bus 3200Mhz</t>
  </si>
  <si>
    <t xml:space="preserve">Ổ cứng SSD: SSD 256GB </t>
  </si>
  <si>
    <t>Giao tiếp mạng: 1 x Realtek 1Gb Ethernet</t>
  </si>
  <si>
    <t>Kết nối không dây: Không</t>
  </si>
  <si>
    <t>Cạc màn hình (Onboard): Intel® UHD Graphics 630</t>
  </si>
  <si>
    <t>Cạc âm thanh (Onboard): Realtek ALC897 7.1 Surround Sound High Definition Audio CODEC*</t>
  </si>
  <si>
    <t>Vỏ máy &amp; Nguồn: "Case SingPC – Nguồn ATX550W:</t>
  </si>
  <si>
    <t>+ Cổng kết nối mặt case: 2 cổng âm thanh vào - ra, 1 x USB 3.0, 2 x USB 2.0</t>
  </si>
  <si>
    <t>+ Kiểu dáng: Có tay xách di động"</t>
  </si>
  <si>
    <t>Bàn phím &amp; Chuột: "Bàn phím SingPC cổng USB: Tích hợp 3 cổng USB, gồm 118 Phím, độ dài dây kết nối 1,8m</t>
  </si>
  <si>
    <t>Chuột SingPC cổng USB: Cảm biến 1000 Dpi, độ dài dây kết nối 1,8m (Đồng bộ thương hiệu với Case máy tính)"</t>
  </si>
  <si>
    <t>Màn hình: SingPC 18.5" LED - công nghệ Less Blue Light</t>
  </si>
  <si>
    <t>Lưu điện: UPS500VA -  Trung Quốc</t>
  </si>
  <si>
    <t>+ Cổng kết nối phía sau: 2 x USB 3.2, 2 x USB 2.0, 1 x PS/2 Keyboard, 1 x PS/2 Mouse, 1 x D-Sub, 1 x DVI-D, 1 x HDMI, 1 x LAN (RJ45) 10/100/1000Mbps, 3 x Audio jack(s)</t>
  </si>
  <si>
    <t>"Kích cỡ màn hình: 18.5"". Độ sáng: 250 cd/m². Tỷ lệ khung hình: 16:9. Tỷ lệ tương phản: 20.000.000:1 (DCR). Thời gian phản hồi: 5ms. Góc nhìn: R/L 170(Typ.), U/D 160(Typ.). Độ phân giải: HD, 1366×768@60Hz. Hỗ trợ màu: 16.7M. Tích hợp loa: công suất 6W (2x3W). Cổng kết nối: VGA, HDMI, audio out. Nguồn điện: Input AC 100-240V, Output 12V, công suất (chế độ chờ) ≤0.5W. (Đồng bộ thương hiệu với Case máy tính)"</t>
  </si>
  <si>
    <t>Bằng chữ: Ba mươi sáu triệu sáu trăm  bảy mươi nghìn đồng chẵn./.</t>
  </si>
  <si>
    <t xml:space="preserve">Trung Quốc </t>
  </si>
  <si>
    <t>BẢNG TỔNG HỢP GIAO NHẬN GÓI THẦU MUA SẮM TẬP TRUNG NĂM 2024  CẤP MẦM 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</si>
</sst>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??_-;_-@_-"/>
  </numFmts>
  <fonts count="32">
    <font>
      <sz val="11"/>
      <color theme="1"/>
      <name val="Times New Roman"/>
      <family val="2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i/>
      <sz val="6"/>
      <color theme="1"/>
      <name val="Times New Roman"/>
      <family val="1"/>
    </font>
    <font>
      <sz val="13"/>
      <color rgb="FF0000FF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i/>
      <sz val="14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b/>
      <i/>
      <sz val="6"/>
      <color theme="1"/>
      <name val="Times New Roman"/>
      <family val="1"/>
    </font>
    <font>
      <sz val="11"/>
      <color theme="1"/>
      <name val="Times New Roman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i/>
      <sz val="14"/>
      <color theme="1"/>
      <name val="Times New Roman"/>
      <family val="1"/>
    </font>
    <font>
      <sz val="13"/>
      <name val="Times New Roman"/>
      <family val="1"/>
    </font>
    <font>
      <sz val="11"/>
      <name val=".VnArial"/>
      <family val="2"/>
    </font>
    <font>
      <sz val="13"/>
      <color indexed="8"/>
      <name val="Times New Roman"/>
      <family val="1"/>
    </font>
    <font>
      <sz val="10"/>
      <name val="Times New Roman"/>
      <family val="1"/>
    </font>
    <font>
      <sz val="13"/>
      <color rgb="FFFF0000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3"/>
      <name val="Times New Roman"/>
      <family val="1"/>
    </font>
    <font>
      <b/>
      <i/>
      <sz val="6"/>
      <name val="Times New Roman"/>
      <family val="1"/>
    </font>
    <font>
      <b/>
      <sz val="12"/>
      <name val="Times New Roman"/>
      <family val="1"/>
    </font>
    <font>
      <b/>
      <i/>
      <sz val="14"/>
      <name val="Times New Roman"/>
      <family val="1"/>
    </font>
    <font>
      <b/>
      <sz val="14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</cellStyleXfs>
  <cellXfs count="117"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41" fontId="16" fillId="0" borderId="1" xfId="2" applyFont="1" applyFill="1" applyBorder="1" applyAlignment="1">
      <alignment horizontal="left" vertical="center" wrapText="1"/>
    </xf>
    <xf numFmtId="0" fontId="18" fillId="0" borderId="1" xfId="3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right" vertical="center" wrapText="1"/>
    </xf>
    <xf numFmtId="0" fontId="19" fillId="0" borderId="5" xfId="0" applyFont="1" applyBorder="1" applyAlignment="1">
      <alignment vertical="center" wrapText="1"/>
    </xf>
    <xf numFmtId="0" fontId="19" fillId="0" borderId="5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4" fillId="2" borderId="6" xfId="0" applyFont="1" applyFill="1" applyBorder="1" applyAlignment="1">
      <alignment wrapText="1"/>
    </xf>
    <xf numFmtId="0" fontId="21" fillId="0" borderId="8" xfId="0" applyFont="1" applyBorder="1" applyAlignment="1">
      <alignment vertical="center" wrapText="1"/>
    </xf>
    <xf numFmtId="164" fontId="21" fillId="3" borderId="5" xfId="1" applyNumberFormat="1" applyFont="1" applyFill="1" applyBorder="1" applyAlignment="1">
      <alignment horizontal="center" vertical="center"/>
    </xf>
    <xf numFmtId="164" fontId="21" fillId="3" borderId="4" xfId="1" applyNumberFormat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vertical="center" wrapText="1"/>
    </xf>
    <xf numFmtId="0" fontId="21" fillId="2" borderId="4" xfId="0" applyFont="1" applyFill="1" applyBorder="1" applyAlignment="1">
      <alignment horizontal="center" vertical="center"/>
    </xf>
    <xf numFmtId="164" fontId="23" fillId="2" borderId="4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1" fillId="0" borderId="4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/>
    </xf>
    <xf numFmtId="164" fontId="23" fillId="2" borderId="5" xfId="1" applyNumberFormat="1" applyFont="1" applyFill="1" applyBorder="1" applyAlignment="1">
      <alignment horizontal="center" vertical="center"/>
    </xf>
    <xf numFmtId="0" fontId="24" fillId="0" borderId="0" xfId="0" applyFont="1"/>
    <xf numFmtId="0" fontId="27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6" fillId="0" borderId="5" xfId="0" applyFont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9" fillId="2" borderId="6" xfId="0" applyFont="1" applyFill="1" applyBorder="1" applyAlignment="1">
      <alignment wrapText="1"/>
    </xf>
    <xf numFmtId="3" fontId="16" fillId="0" borderId="6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5" xfId="0" applyFont="1" applyBorder="1" applyAlignment="1">
      <alignment vertical="center" wrapText="1"/>
    </xf>
    <xf numFmtId="164" fontId="19" fillId="2" borderId="4" xfId="1" applyNumberFormat="1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24" fillId="2" borderId="0" xfId="0" applyFont="1" applyFill="1"/>
    <xf numFmtId="0" fontId="23" fillId="2" borderId="1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vertical="center" wrapText="1"/>
    </xf>
    <xf numFmtId="0" fontId="23" fillId="2" borderId="4" xfId="0" applyFont="1" applyFill="1" applyBorder="1" applyAlignment="1">
      <alignment horizontal="center" vertical="center"/>
    </xf>
    <xf numFmtId="164" fontId="24" fillId="2" borderId="4" xfId="1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4" fillId="2" borderId="5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vertical="center" wrapText="1"/>
    </xf>
    <xf numFmtId="0" fontId="24" fillId="2" borderId="5" xfId="0" applyFont="1" applyFill="1" applyBorder="1" applyAlignment="1">
      <alignment horizontal="center" vertical="center"/>
    </xf>
    <xf numFmtId="164" fontId="24" fillId="2" borderId="5" xfId="1" applyNumberFormat="1" applyFont="1" applyFill="1" applyBorder="1" applyAlignment="1">
      <alignment horizontal="center" vertical="center"/>
    </xf>
    <xf numFmtId="3" fontId="24" fillId="2" borderId="5" xfId="0" applyNumberFormat="1" applyFont="1" applyFill="1" applyBorder="1" applyAlignment="1">
      <alignment horizontal="center" vertical="center" wrapText="1"/>
    </xf>
    <xf numFmtId="3" fontId="23" fillId="2" borderId="5" xfId="0" applyNumberFormat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164" fontId="24" fillId="2" borderId="5" xfId="1" applyNumberFormat="1" applyFont="1" applyFill="1" applyBorder="1" applyAlignment="1">
      <alignment vertical="center"/>
    </xf>
    <xf numFmtId="0" fontId="24" fillId="2" borderId="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vertical="center" wrapText="1"/>
    </xf>
    <xf numFmtId="3" fontId="24" fillId="2" borderId="6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3" fontId="23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horizontal="center" vertical="center"/>
    </xf>
    <xf numFmtId="164" fontId="19" fillId="2" borderId="5" xfId="1" applyNumberFormat="1" applyFont="1" applyFill="1" applyBorder="1" applyAlignment="1">
      <alignment horizontal="center" vertical="center"/>
    </xf>
    <xf numFmtId="3" fontId="16" fillId="2" borderId="5" xfId="0" applyNumberFormat="1" applyFont="1" applyFill="1" applyBorder="1" applyAlignment="1">
      <alignment horizontal="center" vertical="center" wrapText="1"/>
    </xf>
    <xf numFmtId="3" fontId="22" fillId="2" borderId="5" xfId="0" applyNumberFormat="1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164" fontId="19" fillId="2" borderId="5" xfId="1" applyNumberFormat="1" applyFont="1" applyFill="1" applyBorder="1" applyAlignment="1">
      <alignment vertical="center"/>
    </xf>
    <xf numFmtId="0" fontId="16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vertical="center" wrapText="1"/>
    </xf>
    <xf numFmtId="3" fontId="16" fillId="2" borderId="6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3" fontId="22" fillId="2" borderId="1" xfId="0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3" fontId="19" fillId="0" borderId="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</cellXfs>
  <cellStyles count="4">
    <cellStyle name="Comma" xfId="1" builtinId="3"/>
    <cellStyle name="Comma [0] 3" xfId="2" xr:uid="{00000000-0005-0000-0000-000001000000}"/>
    <cellStyle name="Normal" xfId="0" builtinId="0"/>
    <cellStyle name="Normal 5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A2" sqref="A2:D2"/>
    </sheetView>
  </sheetViews>
  <sheetFormatPr defaultRowHeight="15"/>
  <cols>
    <col min="1" max="1" width="9.140625" style="9"/>
    <col min="2" max="2" width="41.42578125" style="9" customWidth="1"/>
    <col min="3" max="3" width="21.42578125" style="9" customWidth="1"/>
    <col min="4" max="4" width="18.5703125" style="9" customWidth="1"/>
    <col min="5" max="16384" width="9.140625" style="9"/>
  </cols>
  <sheetData>
    <row r="1" spans="1:4" ht="49.5" customHeight="1">
      <c r="A1" s="96" t="s">
        <v>145</v>
      </c>
      <c r="B1" s="96"/>
      <c r="C1" s="96"/>
      <c r="D1" s="96"/>
    </row>
    <row r="2" spans="1:4" ht="29.25" customHeight="1">
      <c r="A2" s="98" t="s">
        <v>117</v>
      </c>
      <c r="B2" s="98"/>
      <c r="C2" s="98"/>
      <c r="D2" s="98"/>
    </row>
    <row r="3" spans="1:4">
      <c r="A3" s="1"/>
    </row>
    <row r="4" spans="1:4" ht="46.5" customHeight="1">
      <c r="A4" s="2" t="s">
        <v>1</v>
      </c>
      <c r="B4" s="2" t="s">
        <v>11</v>
      </c>
      <c r="C4" s="2" t="s">
        <v>13</v>
      </c>
      <c r="D4" s="2" t="s">
        <v>12</v>
      </c>
    </row>
    <row r="5" spans="1:4" ht="24.75" customHeight="1">
      <c r="A5" s="18">
        <v>1</v>
      </c>
      <c r="B5" s="16" t="s">
        <v>14</v>
      </c>
      <c r="C5" s="22">
        <f>'mn nà tấu'!G42</f>
        <v>58990000</v>
      </c>
      <c r="D5" s="20"/>
    </row>
    <row r="6" spans="1:4" ht="24.75" customHeight="1">
      <c r="A6" s="18">
        <v>2</v>
      </c>
      <c r="B6" s="16" t="s">
        <v>15</v>
      </c>
      <c r="C6" s="22">
        <f>'nà nhạn'!G42</f>
        <v>58990000</v>
      </c>
      <c r="D6" s="20"/>
    </row>
    <row r="7" spans="1:4" ht="24.75" customHeight="1">
      <c r="A7" s="18"/>
      <c r="B7" s="16" t="s">
        <v>114</v>
      </c>
      <c r="C7" s="22">
        <f>'MN VNG'!G24</f>
        <v>6920000</v>
      </c>
      <c r="D7" s="20"/>
    </row>
    <row r="8" spans="1:4" ht="24.75" customHeight="1">
      <c r="A8" s="18">
        <v>3</v>
      </c>
      <c r="B8" s="16" t="s">
        <v>16</v>
      </c>
      <c r="C8" s="22" t="e">
        <f>#REF!</f>
        <v>#REF!</v>
      </c>
      <c r="D8" s="20"/>
    </row>
    <row r="9" spans="1:4" ht="24.75" customHeight="1">
      <c r="A9" s="18">
        <v>4</v>
      </c>
      <c r="B9" s="16" t="s">
        <v>17</v>
      </c>
      <c r="C9" s="22" t="e">
        <f>#REF!</f>
        <v>#REF!</v>
      </c>
      <c r="D9" s="20"/>
    </row>
    <row r="10" spans="1:4" ht="24.75" customHeight="1">
      <c r="A10" s="18">
        <v>6</v>
      </c>
      <c r="B10" s="17" t="s">
        <v>18</v>
      </c>
      <c r="C10" s="22" t="e">
        <f>#REF!</f>
        <v>#REF!</v>
      </c>
      <c r="D10" s="20"/>
    </row>
    <row r="11" spans="1:4" ht="24.75" customHeight="1">
      <c r="A11" s="18">
        <v>8</v>
      </c>
      <c r="B11" s="17" t="s">
        <v>19</v>
      </c>
      <c r="C11" s="22" t="e">
        <f>#REF!</f>
        <v>#REF!</v>
      </c>
      <c r="D11" s="20"/>
    </row>
    <row r="12" spans="1:4" ht="24.75" customHeight="1">
      <c r="A12" s="18">
        <v>9</v>
      </c>
      <c r="B12" s="17" t="s">
        <v>20</v>
      </c>
      <c r="C12" s="22" t="e">
        <f>#REF!</f>
        <v>#REF!</v>
      </c>
      <c r="D12" s="20"/>
    </row>
    <row r="13" spans="1:4" ht="24.75" customHeight="1">
      <c r="A13" s="18">
        <v>10</v>
      </c>
      <c r="B13" s="17" t="s">
        <v>21</v>
      </c>
      <c r="C13" s="19" t="e">
        <f>#REF!</f>
        <v>#REF!</v>
      </c>
      <c r="D13" s="20"/>
    </row>
    <row r="14" spans="1:4" ht="24.75" customHeight="1">
      <c r="A14" s="18">
        <v>11</v>
      </c>
      <c r="B14" s="17" t="s">
        <v>22</v>
      </c>
      <c r="C14" s="19">
        <f>'Hoa Ban'!G77</f>
        <v>36670000</v>
      </c>
      <c r="D14" s="20"/>
    </row>
    <row r="15" spans="1:4" ht="24.75" customHeight="1">
      <c r="A15" s="18">
        <v>12</v>
      </c>
      <c r="B15" s="17" t="s">
        <v>23</v>
      </c>
      <c r="C15" s="19" t="e">
        <f>#REF!</f>
        <v>#REF!</v>
      </c>
      <c r="D15" s="20"/>
    </row>
    <row r="16" spans="1:4" ht="24.75" customHeight="1">
      <c r="A16" s="18">
        <v>13</v>
      </c>
      <c r="B16" s="17" t="s">
        <v>24</v>
      </c>
      <c r="C16" s="19" t="e">
        <f>#REF!</f>
        <v>#REF!</v>
      </c>
      <c r="D16" s="20"/>
    </row>
    <row r="17" spans="1:4" ht="24.75" customHeight="1">
      <c r="A17" s="18">
        <v>14</v>
      </c>
      <c r="B17" s="17" t="s">
        <v>25</v>
      </c>
      <c r="C17" s="19" t="e">
        <f>#REF!</f>
        <v>#REF!</v>
      </c>
      <c r="D17" s="20"/>
    </row>
    <row r="18" spans="1:4" ht="24.75" customHeight="1">
      <c r="A18" s="18">
        <v>16</v>
      </c>
      <c r="B18" s="17" t="s">
        <v>26</v>
      </c>
      <c r="C18" s="19" t="e">
        <f>#REF!</f>
        <v>#REF!</v>
      </c>
      <c r="D18" s="20"/>
    </row>
    <row r="19" spans="1:4" ht="24.75" customHeight="1">
      <c r="A19" s="18">
        <v>17</v>
      </c>
      <c r="B19" s="17" t="s">
        <v>27</v>
      </c>
      <c r="C19" s="19" t="e">
        <f>#REF!</f>
        <v>#REF!</v>
      </c>
      <c r="D19" s="20"/>
    </row>
    <row r="20" spans="1:4" ht="24.75" customHeight="1">
      <c r="A20" s="18">
        <v>18</v>
      </c>
      <c r="B20" s="17" t="s">
        <v>28</v>
      </c>
      <c r="C20" s="19" t="e">
        <f>#REF!</f>
        <v>#REF!</v>
      </c>
      <c r="D20" s="20"/>
    </row>
    <row r="21" spans="1:4" ht="24.75" customHeight="1">
      <c r="A21" s="18">
        <v>19</v>
      </c>
      <c r="B21" s="17" t="s">
        <v>29</v>
      </c>
      <c r="C21" s="19" t="e">
        <f>#REF!</f>
        <v>#REF!</v>
      </c>
      <c r="D21" s="20"/>
    </row>
    <row r="22" spans="1:4" ht="24.75" customHeight="1">
      <c r="A22" s="5"/>
      <c r="B22" s="6" t="s">
        <v>10</v>
      </c>
      <c r="C22" s="14" t="e">
        <f>SUM(C5:C21)</f>
        <v>#REF!</v>
      </c>
      <c r="D22" s="8"/>
    </row>
    <row r="23" spans="1:4" ht="18.75">
      <c r="A23" s="97"/>
      <c r="B23" s="97"/>
      <c r="C23" s="97"/>
      <c r="D23" s="97"/>
    </row>
    <row r="24" spans="1:4">
      <c r="C24" s="9">
        <v>555100000</v>
      </c>
    </row>
    <row r="25" spans="1:4">
      <c r="C25" s="55" t="e">
        <f>C22-C24</f>
        <v>#REF!</v>
      </c>
    </row>
  </sheetData>
  <mergeCells count="3">
    <mergeCell ref="A1:D1"/>
    <mergeCell ref="A23:D23"/>
    <mergeCell ref="A2:D2"/>
  </mergeCells>
  <pageMargins left="0.7" right="0.2" top="0.4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"/>
  <sheetViews>
    <sheetView topLeftCell="A22" workbookViewId="0">
      <selection activeCell="C13" sqref="C13"/>
    </sheetView>
  </sheetViews>
  <sheetFormatPr defaultRowHeight="15"/>
  <cols>
    <col min="1" max="1" width="9.140625" style="62"/>
    <col min="2" max="2" width="65.85546875" style="62" customWidth="1"/>
    <col min="3" max="3" width="10" style="62" customWidth="1"/>
    <col min="4" max="4" width="21.85546875" style="62" customWidth="1"/>
    <col min="5" max="5" width="8.28515625" style="62" customWidth="1"/>
    <col min="6" max="6" width="13.28515625" style="62" customWidth="1"/>
    <col min="7" max="7" width="15.7109375" style="62" customWidth="1"/>
    <col min="8" max="16384" width="9.140625" style="62"/>
  </cols>
  <sheetData>
    <row r="1" spans="1:7" ht="24.75" customHeight="1">
      <c r="A1" s="99" t="s">
        <v>0</v>
      </c>
      <c r="B1" s="99"/>
      <c r="C1" s="99"/>
      <c r="D1" s="99"/>
      <c r="E1" s="99"/>
      <c r="F1" s="99"/>
      <c r="G1" s="99"/>
    </row>
    <row r="2" spans="1:7" ht="24.75" customHeight="1">
      <c r="A2" s="100" t="s">
        <v>117</v>
      </c>
      <c r="B2" s="100"/>
      <c r="C2" s="100"/>
      <c r="D2" s="100"/>
      <c r="E2" s="100"/>
      <c r="F2" s="100"/>
      <c r="G2" s="100"/>
    </row>
    <row r="3" spans="1:7" ht="24.75" customHeight="1">
      <c r="A3" s="101" t="s">
        <v>34</v>
      </c>
      <c r="B3" s="102"/>
      <c r="C3" s="102"/>
      <c r="D3" s="102"/>
      <c r="E3" s="102"/>
      <c r="F3" s="102"/>
      <c r="G3" s="102"/>
    </row>
    <row r="4" spans="1:7" ht="46.5" customHeight="1">
      <c r="A4" s="76" t="s">
        <v>1</v>
      </c>
      <c r="B4" s="76" t="s">
        <v>2</v>
      </c>
      <c r="C4" s="76" t="s">
        <v>3</v>
      </c>
      <c r="D4" s="76" t="s">
        <v>4</v>
      </c>
      <c r="E4" s="76" t="s">
        <v>5</v>
      </c>
      <c r="F4" s="76" t="s">
        <v>6</v>
      </c>
      <c r="G4" s="76" t="s">
        <v>7</v>
      </c>
    </row>
    <row r="5" spans="1:7" ht="22.5" customHeight="1">
      <c r="A5" s="77">
        <v>1</v>
      </c>
      <c r="B5" s="78" t="s">
        <v>9</v>
      </c>
      <c r="C5" s="32" t="s">
        <v>8</v>
      </c>
      <c r="D5" s="32" t="s">
        <v>36</v>
      </c>
      <c r="E5" s="61">
        <v>1</v>
      </c>
      <c r="F5" s="54">
        <v>58990000</v>
      </c>
      <c r="G5" s="61">
        <f>F5*E5</f>
        <v>58990000</v>
      </c>
    </row>
    <row r="6" spans="1:7" ht="15.75" customHeight="1">
      <c r="A6" s="79"/>
      <c r="B6" s="80" t="s">
        <v>39</v>
      </c>
      <c r="C6" s="81"/>
      <c r="D6" s="81"/>
      <c r="E6" s="82"/>
      <c r="F6" s="82"/>
      <c r="G6" s="83"/>
    </row>
    <row r="7" spans="1:7" ht="15.75" customHeight="1">
      <c r="A7" s="79"/>
      <c r="B7" s="80" t="s">
        <v>40</v>
      </c>
      <c r="C7" s="81"/>
      <c r="D7" s="81"/>
      <c r="E7" s="82"/>
      <c r="F7" s="82"/>
      <c r="G7" s="83"/>
    </row>
    <row r="8" spans="1:7" ht="15.75" customHeight="1">
      <c r="A8" s="79"/>
      <c r="B8" s="80" t="s">
        <v>41</v>
      </c>
      <c r="C8" s="81"/>
      <c r="D8" s="81"/>
      <c r="E8" s="82"/>
      <c r="F8" s="82"/>
      <c r="G8" s="83"/>
    </row>
    <row r="9" spans="1:7" ht="15.75" customHeight="1">
      <c r="A9" s="79"/>
      <c r="B9" s="80" t="s">
        <v>42</v>
      </c>
      <c r="C9" s="81"/>
      <c r="D9" s="81"/>
      <c r="E9" s="82"/>
      <c r="F9" s="82"/>
      <c r="G9" s="83"/>
    </row>
    <row r="10" spans="1:7" ht="15.75" customHeight="1">
      <c r="A10" s="79"/>
      <c r="B10" s="80" t="s">
        <v>43</v>
      </c>
      <c r="C10" s="81"/>
      <c r="D10" s="81"/>
      <c r="E10" s="82"/>
      <c r="F10" s="82"/>
      <c r="G10" s="83"/>
    </row>
    <row r="11" spans="1:7" ht="24.75" customHeight="1">
      <c r="A11" s="79"/>
      <c r="B11" s="80" t="s">
        <v>44</v>
      </c>
      <c r="C11" s="81"/>
      <c r="D11" s="81"/>
      <c r="E11" s="82"/>
      <c r="F11" s="82"/>
      <c r="G11" s="83"/>
    </row>
    <row r="12" spans="1:7" ht="15.75" customHeight="1">
      <c r="A12" s="79"/>
      <c r="B12" s="80" t="s">
        <v>45</v>
      </c>
      <c r="C12" s="81"/>
      <c r="D12" s="81"/>
      <c r="E12" s="82"/>
      <c r="F12" s="82"/>
      <c r="G12" s="83"/>
    </row>
    <row r="13" spans="1:7" ht="15.75" customHeight="1">
      <c r="A13" s="79"/>
      <c r="B13" s="80" t="s">
        <v>46</v>
      </c>
      <c r="C13" s="81"/>
      <c r="D13" s="81"/>
      <c r="E13" s="82"/>
      <c r="F13" s="82"/>
      <c r="G13" s="83"/>
    </row>
    <row r="14" spans="1:7" ht="17.25" customHeight="1">
      <c r="A14" s="79"/>
      <c r="B14" s="80" t="s">
        <v>47</v>
      </c>
      <c r="C14" s="81"/>
      <c r="D14" s="81"/>
      <c r="E14" s="82"/>
      <c r="F14" s="82"/>
      <c r="G14" s="83"/>
    </row>
    <row r="15" spans="1:7" ht="17.25" customHeight="1">
      <c r="A15" s="79"/>
      <c r="B15" s="80" t="s">
        <v>48</v>
      </c>
      <c r="C15" s="81"/>
      <c r="D15" s="81"/>
      <c r="E15" s="82"/>
      <c r="F15" s="82"/>
      <c r="G15" s="83"/>
    </row>
    <row r="16" spans="1:7" ht="17.25" customHeight="1">
      <c r="A16" s="79"/>
      <c r="B16" s="80" t="s">
        <v>49</v>
      </c>
      <c r="C16" s="81"/>
      <c r="D16" s="81"/>
      <c r="E16" s="82"/>
      <c r="F16" s="82"/>
      <c r="G16" s="83"/>
    </row>
    <row r="17" spans="1:7" ht="17.25" customHeight="1">
      <c r="A17" s="79"/>
      <c r="B17" s="80" t="s">
        <v>50</v>
      </c>
      <c r="C17" s="81"/>
      <c r="D17" s="81"/>
      <c r="E17" s="82"/>
      <c r="F17" s="82"/>
      <c r="G17" s="83"/>
    </row>
    <row r="18" spans="1:7" ht="17.25" customHeight="1">
      <c r="A18" s="79"/>
      <c r="B18" s="80" t="s">
        <v>51</v>
      </c>
      <c r="C18" s="81"/>
      <c r="D18" s="81"/>
      <c r="E18" s="82"/>
      <c r="F18" s="82"/>
      <c r="G18" s="83"/>
    </row>
    <row r="19" spans="1:7" ht="17.25" customHeight="1">
      <c r="A19" s="79"/>
      <c r="B19" s="80" t="s">
        <v>52</v>
      </c>
      <c r="C19" s="81"/>
      <c r="D19" s="81"/>
      <c r="E19" s="82"/>
      <c r="F19" s="82"/>
      <c r="G19" s="83"/>
    </row>
    <row r="20" spans="1:7" ht="15.75" customHeight="1">
      <c r="A20" s="79"/>
      <c r="B20" s="80" t="s">
        <v>53</v>
      </c>
      <c r="C20" s="81"/>
      <c r="D20" s="81"/>
      <c r="E20" s="82"/>
      <c r="F20" s="82"/>
      <c r="G20" s="83"/>
    </row>
    <row r="21" spans="1:7" ht="15.75" customHeight="1">
      <c r="A21" s="79"/>
      <c r="B21" s="80" t="s">
        <v>54</v>
      </c>
      <c r="C21" s="81"/>
      <c r="D21" s="81"/>
      <c r="E21" s="82"/>
      <c r="F21" s="82"/>
      <c r="G21" s="83"/>
    </row>
    <row r="22" spans="1:7" ht="15.75" customHeight="1">
      <c r="A22" s="79"/>
      <c r="B22" s="80" t="s">
        <v>55</v>
      </c>
      <c r="C22" s="81"/>
      <c r="D22" s="81"/>
      <c r="E22" s="82"/>
      <c r="F22" s="82"/>
      <c r="G22" s="83"/>
    </row>
    <row r="23" spans="1:7" ht="15.75" customHeight="1">
      <c r="A23" s="79"/>
      <c r="B23" s="80" t="s">
        <v>56</v>
      </c>
      <c r="C23" s="79"/>
      <c r="D23" s="79"/>
      <c r="E23" s="79"/>
      <c r="F23" s="79"/>
      <c r="G23" s="84"/>
    </row>
    <row r="24" spans="1:7" ht="18" customHeight="1">
      <c r="A24" s="85"/>
      <c r="B24" s="80" t="s">
        <v>57</v>
      </c>
      <c r="C24" s="85"/>
      <c r="D24" s="85"/>
      <c r="E24" s="81"/>
      <c r="F24" s="82"/>
      <c r="G24" s="86"/>
    </row>
    <row r="25" spans="1:7" ht="18" customHeight="1">
      <c r="A25" s="79"/>
      <c r="B25" s="80" t="s">
        <v>58</v>
      </c>
      <c r="C25" s="79"/>
      <c r="D25" s="79"/>
      <c r="E25" s="79"/>
      <c r="F25" s="83"/>
      <c r="G25" s="83"/>
    </row>
    <row r="26" spans="1:7" ht="18" customHeight="1">
      <c r="A26" s="79"/>
      <c r="B26" s="80" t="s">
        <v>59</v>
      </c>
      <c r="C26" s="79"/>
      <c r="D26" s="79"/>
      <c r="E26" s="79"/>
      <c r="F26" s="83"/>
      <c r="G26" s="83"/>
    </row>
    <row r="27" spans="1:7" ht="18" customHeight="1">
      <c r="A27" s="79"/>
      <c r="B27" s="80" t="s">
        <v>60</v>
      </c>
      <c r="C27" s="79"/>
      <c r="D27" s="79"/>
      <c r="E27" s="79"/>
      <c r="F27" s="83"/>
      <c r="G27" s="83"/>
    </row>
    <row r="28" spans="1:7" ht="18" customHeight="1">
      <c r="A28" s="79"/>
      <c r="B28" s="80" t="s">
        <v>61</v>
      </c>
      <c r="C28" s="79"/>
      <c r="D28" s="79"/>
      <c r="E28" s="79"/>
      <c r="F28" s="83"/>
      <c r="G28" s="83"/>
    </row>
    <row r="29" spans="1:7" ht="18" customHeight="1">
      <c r="A29" s="79"/>
      <c r="B29" s="80" t="s">
        <v>62</v>
      </c>
      <c r="C29" s="79"/>
      <c r="D29" s="79"/>
      <c r="E29" s="79"/>
      <c r="F29" s="83"/>
      <c r="G29" s="83"/>
    </row>
    <row r="30" spans="1:7" ht="18" customHeight="1">
      <c r="A30" s="79"/>
      <c r="B30" s="80" t="s">
        <v>63</v>
      </c>
      <c r="C30" s="79"/>
      <c r="D30" s="79"/>
      <c r="E30" s="79"/>
      <c r="F30" s="83"/>
      <c r="G30" s="83"/>
    </row>
    <row r="31" spans="1:7" ht="18" customHeight="1">
      <c r="A31" s="79"/>
      <c r="B31" s="80" t="s">
        <v>64</v>
      </c>
      <c r="C31" s="79"/>
      <c r="D31" s="79"/>
      <c r="E31" s="79"/>
      <c r="F31" s="83"/>
      <c r="G31" s="83"/>
    </row>
    <row r="32" spans="1:7" ht="18" customHeight="1">
      <c r="A32" s="79"/>
      <c r="B32" s="80" t="s">
        <v>65</v>
      </c>
      <c r="C32" s="79"/>
      <c r="D32" s="79"/>
      <c r="E32" s="79"/>
      <c r="F32" s="83"/>
      <c r="G32" s="83"/>
    </row>
    <row r="33" spans="1:7" ht="18" customHeight="1">
      <c r="A33" s="79"/>
      <c r="B33" s="80" t="s">
        <v>37</v>
      </c>
      <c r="C33" s="79"/>
      <c r="D33" s="79"/>
      <c r="E33" s="79"/>
      <c r="F33" s="83"/>
      <c r="G33" s="83"/>
    </row>
    <row r="34" spans="1:7" ht="18" customHeight="1">
      <c r="A34" s="79"/>
      <c r="B34" s="80" t="s">
        <v>66</v>
      </c>
      <c r="C34" s="79"/>
      <c r="D34" s="79"/>
      <c r="E34" s="79"/>
      <c r="F34" s="83"/>
      <c r="G34" s="83"/>
    </row>
    <row r="35" spans="1:7" ht="18.75" customHeight="1">
      <c r="A35" s="79"/>
      <c r="B35" s="80" t="s">
        <v>67</v>
      </c>
      <c r="C35" s="79"/>
      <c r="D35" s="79"/>
      <c r="E35" s="79"/>
      <c r="F35" s="83"/>
      <c r="G35" s="83"/>
    </row>
    <row r="36" spans="1:7" ht="27.75" customHeight="1">
      <c r="A36" s="79"/>
      <c r="B36" s="80" t="s">
        <v>68</v>
      </c>
      <c r="C36" s="79"/>
      <c r="D36" s="79"/>
      <c r="E36" s="79"/>
      <c r="F36" s="83"/>
      <c r="G36" s="83"/>
    </row>
    <row r="37" spans="1:7" ht="28.5" customHeight="1">
      <c r="A37" s="79"/>
      <c r="B37" s="80" t="s">
        <v>69</v>
      </c>
      <c r="C37" s="79"/>
      <c r="D37" s="79"/>
      <c r="E37" s="79"/>
      <c r="F37" s="83"/>
      <c r="G37" s="83"/>
    </row>
    <row r="38" spans="1:7" ht="18" customHeight="1">
      <c r="A38" s="79"/>
      <c r="B38" s="80" t="s">
        <v>70</v>
      </c>
      <c r="C38" s="79"/>
      <c r="D38" s="79"/>
      <c r="E38" s="79"/>
      <c r="F38" s="83"/>
      <c r="G38" s="83"/>
    </row>
    <row r="39" spans="1:7" ht="18" customHeight="1">
      <c r="A39" s="79"/>
      <c r="B39" s="80" t="s">
        <v>71</v>
      </c>
      <c r="C39" s="79"/>
      <c r="D39" s="79"/>
      <c r="E39" s="79"/>
      <c r="F39" s="83"/>
      <c r="G39" s="83"/>
    </row>
    <row r="40" spans="1:7" ht="45" customHeight="1">
      <c r="A40" s="79"/>
      <c r="B40" s="80" t="s">
        <v>72</v>
      </c>
      <c r="C40" s="79"/>
      <c r="D40" s="79"/>
      <c r="E40" s="79"/>
      <c r="F40" s="83"/>
      <c r="G40" s="83"/>
    </row>
    <row r="41" spans="1:7" ht="24" customHeight="1">
      <c r="A41" s="87"/>
      <c r="B41" s="88" t="s">
        <v>73</v>
      </c>
      <c r="C41" s="87"/>
      <c r="D41" s="87"/>
      <c r="E41" s="87"/>
      <c r="F41" s="89"/>
      <c r="G41" s="89"/>
    </row>
    <row r="42" spans="1:7" ht="23.25" customHeight="1">
      <c r="A42" s="90"/>
      <c r="B42" s="91" t="s">
        <v>10</v>
      </c>
      <c r="C42" s="90"/>
      <c r="D42" s="90"/>
      <c r="E42" s="90"/>
      <c r="F42" s="90"/>
      <c r="G42" s="92">
        <f>G5</f>
        <v>58990000</v>
      </c>
    </row>
    <row r="43" spans="1:7" ht="22.5" customHeight="1">
      <c r="A43" s="103" t="s">
        <v>74</v>
      </c>
      <c r="B43" s="103"/>
      <c r="C43" s="103"/>
      <c r="D43" s="103"/>
      <c r="E43" s="103"/>
      <c r="F43" s="103"/>
      <c r="G43" s="103"/>
    </row>
  </sheetData>
  <mergeCells count="4">
    <mergeCell ref="A1:G1"/>
    <mergeCell ref="A2:G2"/>
    <mergeCell ref="A3:G3"/>
    <mergeCell ref="A43:G43"/>
  </mergeCells>
  <pageMargins left="0.24" right="0.2" top="0.31" bottom="0.31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3"/>
  <sheetViews>
    <sheetView workbookViewId="0">
      <selection sqref="A1:XFD1048576"/>
    </sheetView>
  </sheetViews>
  <sheetFormatPr defaultRowHeight="15"/>
  <cols>
    <col min="1" max="1" width="9.140625" style="56"/>
    <col min="2" max="2" width="65.85546875" style="56" customWidth="1"/>
    <col min="3" max="3" width="10" style="56" customWidth="1"/>
    <col min="4" max="4" width="21.85546875" style="56" customWidth="1"/>
    <col min="5" max="5" width="8.28515625" style="56" customWidth="1"/>
    <col min="6" max="6" width="13.28515625" style="56" customWidth="1"/>
    <col min="7" max="7" width="15.7109375" style="56" customWidth="1"/>
    <col min="8" max="16384" width="9.140625" style="56"/>
  </cols>
  <sheetData>
    <row r="1" spans="1:7" ht="24.75" customHeight="1">
      <c r="A1" s="104" t="s">
        <v>0</v>
      </c>
      <c r="B1" s="104"/>
      <c r="C1" s="104"/>
      <c r="D1" s="104"/>
      <c r="E1" s="104"/>
      <c r="F1" s="104"/>
      <c r="G1" s="104"/>
    </row>
    <row r="2" spans="1:7" ht="24.75" customHeight="1">
      <c r="A2" s="105" t="s">
        <v>117</v>
      </c>
      <c r="B2" s="105"/>
      <c r="C2" s="105"/>
      <c r="D2" s="105"/>
      <c r="E2" s="105"/>
      <c r="F2" s="105"/>
      <c r="G2" s="105"/>
    </row>
    <row r="3" spans="1:7" ht="24.75" customHeight="1">
      <c r="A3" s="101" t="s">
        <v>75</v>
      </c>
      <c r="B3" s="106"/>
      <c r="C3" s="106"/>
      <c r="D3" s="106"/>
      <c r="E3" s="106"/>
      <c r="F3" s="106"/>
      <c r="G3" s="106"/>
    </row>
    <row r="4" spans="1:7" ht="46.5" customHeight="1">
      <c r="A4" s="57" t="s">
        <v>1</v>
      </c>
      <c r="B4" s="57" t="s">
        <v>2</v>
      </c>
      <c r="C4" s="57" t="s">
        <v>3</v>
      </c>
      <c r="D4" s="57" t="s">
        <v>4</v>
      </c>
      <c r="E4" s="57" t="s">
        <v>5</v>
      </c>
      <c r="F4" s="57" t="s">
        <v>6</v>
      </c>
      <c r="G4" s="57" t="s">
        <v>7</v>
      </c>
    </row>
    <row r="5" spans="1:7" s="62" customFormat="1" ht="22.5" customHeight="1">
      <c r="A5" s="58">
        <v>1</v>
      </c>
      <c r="B5" s="59" t="s">
        <v>9</v>
      </c>
      <c r="C5" s="60" t="s">
        <v>8</v>
      </c>
      <c r="D5" s="60" t="s">
        <v>36</v>
      </c>
      <c r="E5" s="61">
        <v>1</v>
      </c>
      <c r="F5" s="61">
        <v>58990000</v>
      </c>
      <c r="G5" s="61">
        <f>F5*E5</f>
        <v>58990000</v>
      </c>
    </row>
    <row r="6" spans="1:7" s="62" customFormat="1" ht="15.75" customHeight="1">
      <c r="A6" s="63"/>
      <c r="B6" s="64" t="s">
        <v>39</v>
      </c>
      <c r="C6" s="65"/>
      <c r="D6" s="65"/>
      <c r="E6" s="66"/>
      <c r="F6" s="66"/>
      <c r="G6" s="67"/>
    </row>
    <row r="7" spans="1:7" s="62" customFormat="1" ht="15.75" customHeight="1">
      <c r="A7" s="63"/>
      <c r="B7" s="64" t="s">
        <v>40</v>
      </c>
      <c r="C7" s="65"/>
      <c r="D7" s="65"/>
      <c r="E7" s="66"/>
      <c r="F7" s="66"/>
      <c r="G7" s="67"/>
    </row>
    <row r="8" spans="1:7" s="62" customFormat="1" ht="15.75" customHeight="1">
      <c r="A8" s="63"/>
      <c r="B8" s="64" t="s">
        <v>41</v>
      </c>
      <c r="C8" s="65"/>
      <c r="D8" s="65"/>
      <c r="E8" s="66"/>
      <c r="F8" s="66"/>
      <c r="G8" s="67"/>
    </row>
    <row r="9" spans="1:7" s="62" customFormat="1" ht="15.75" customHeight="1">
      <c r="A9" s="63"/>
      <c r="B9" s="64" t="s">
        <v>42</v>
      </c>
      <c r="C9" s="65"/>
      <c r="D9" s="65"/>
      <c r="E9" s="66"/>
      <c r="F9" s="66"/>
      <c r="G9" s="67"/>
    </row>
    <row r="10" spans="1:7" s="62" customFormat="1" ht="15.75" customHeight="1">
      <c r="A10" s="63"/>
      <c r="B10" s="64" t="s">
        <v>43</v>
      </c>
      <c r="C10" s="65"/>
      <c r="D10" s="65"/>
      <c r="E10" s="66"/>
      <c r="F10" s="66"/>
      <c r="G10" s="67"/>
    </row>
    <row r="11" spans="1:7" s="62" customFormat="1" ht="35.25" customHeight="1">
      <c r="A11" s="63"/>
      <c r="B11" s="64" t="s">
        <v>44</v>
      </c>
      <c r="C11" s="65"/>
      <c r="D11" s="65"/>
      <c r="E11" s="66"/>
      <c r="F11" s="66"/>
      <c r="G11" s="67"/>
    </row>
    <row r="12" spans="1:7" s="62" customFormat="1" ht="15.75" customHeight="1">
      <c r="A12" s="63"/>
      <c r="B12" s="64" t="s">
        <v>45</v>
      </c>
      <c r="C12" s="65"/>
      <c r="D12" s="65"/>
      <c r="E12" s="66"/>
      <c r="F12" s="66"/>
      <c r="G12" s="67"/>
    </row>
    <row r="13" spans="1:7" s="62" customFormat="1" ht="15.75" customHeight="1">
      <c r="A13" s="63"/>
      <c r="B13" s="64" t="s">
        <v>46</v>
      </c>
      <c r="C13" s="65"/>
      <c r="D13" s="65"/>
      <c r="E13" s="66"/>
      <c r="F13" s="66"/>
      <c r="G13" s="67"/>
    </row>
    <row r="14" spans="1:7" s="62" customFormat="1" ht="17.25" customHeight="1">
      <c r="A14" s="63"/>
      <c r="B14" s="64" t="s">
        <v>47</v>
      </c>
      <c r="C14" s="65"/>
      <c r="D14" s="65"/>
      <c r="E14" s="66"/>
      <c r="F14" s="66"/>
      <c r="G14" s="67"/>
    </row>
    <row r="15" spans="1:7" s="62" customFormat="1" ht="17.25" customHeight="1">
      <c r="A15" s="63"/>
      <c r="B15" s="64" t="s">
        <v>48</v>
      </c>
      <c r="C15" s="65"/>
      <c r="D15" s="65"/>
      <c r="E15" s="66"/>
      <c r="F15" s="66"/>
      <c r="G15" s="67"/>
    </row>
    <row r="16" spans="1:7" s="62" customFormat="1" ht="17.25" customHeight="1">
      <c r="A16" s="63"/>
      <c r="B16" s="64" t="s">
        <v>49</v>
      </c>
      <c r="C16" s="65"/>
      <c r="D16" s="65"/>
      <c r="E16" s="66"/>
      <c r="F16" s="66"/>
      <c r="G16" s="67"/>
    </row>
    <row r="17" spans="1:7" s="62" customFormat="1" ht="17.25" customHeight="1">
      <c r="A17" s="63"/>
      <c r="B17" s="64" t="s">
        <v>50</v>
      </c>
      <c r="C17" s="65"/>
      <c r="D17" s="65"/>
      <c r="E17" s="66"/>
      <c r="F17" s="66"/>
      <c r="G17" s="67"/>
    </row>
    <row r="18" spans="1:7" s="62" customFormat="1" ht="17.25" customHeight="1">
      <c r="A18" s="63"/>
      <c r="B18" s="64" t="s">
        <v>51</v>
      </c>
      <c r="C18" s="65"/>
      <c r="D18" s="65"/>
      <c r="E18" s="66"/>
      <c r="F18" s="66"/>
      <c r="G18" s="67"/>
    </row>
    <row r="19" spans="1:7" s="62" customFormat="1" ht="17.25" customHeight="1">
      <c r="A19" s="63"/>
      <c r="B19" s="64" t="s">
        <v>52</v>
      </c>
      <c r="C19" s="65"/>
      <c r="D19" s="65"/>
      <c r="E19" s="66"/>
      <c r="F19" s="66"/>
      <c r="G19" s="67"/>
    </row>
    <row r="20" spans="1:7" s="62" customFormat="1" ht="15.75" customHeight="1">
      <c r="A20" s="63"/>
      <c r="B20" s="64" t="s">
        <v>53</v>
      </c>
      <c r="C20" s="65"/>
      <c r="D20" s="65"/>
      <c r="E20" s="66"/>
      <c r="F20" s="66"/>
      <c r="G20" s="67"/>
    </row>
    <row r="21" spans="1:7" s="62" customFormat="1" ht="15.75" customHeight="1">
      <c r="A21" s="63"/>
      <c r="B21" s="64" t="s">
        <v>54</v>
      </c>
      <c r="C21" s="65"/>
      <c r="D21" s="65"/>
      <c r="E21" s="66"/>
      <c r="F21" s="66"/>
      <c r="G21" s="67"/>
    </row>
    <row r="22" spans="1:7" s="62" customFormat="1" ht="15.75" customHeight="1">
      <c r="A22" s="63"/>
      <c r="B22" s="64" t="s">
        <v>55</v>
      </c>
      <c r="C22" s="65"/>
      <c r="D22" s="65"/>
      <c r="E22" s="66"/>
      <c r="F22" s="66"/>
      <c r="G22" s="67"/>
    </row>
    <row r="23" spans="1:7" s="62" customFormat="1" ht="15.75" customHeight="1">
      <c r="A23" s="63"/>
      <c r="B23" s="64" t="s">
        <v>56</v>
      </c>
      <c r="C23" s="63"/>
      <c r="D23" s="63"/>
      <c r="E23" s="63"/>
      <c r="F23" s="63"/>
      <c r="G23" s="68"/>
    </row>
    <row r="24" spans="1:7" s="62" customFormat="1" ht="18" customHeight="1">
      <c r="A24" s="69"/>
      <c r="B24" s="64" t="s">
        <v>57</v>
      </c>
      <c r="C24" s="69"/>
      <c r="D24" s="69"/>
      <c r="E24" s="65"/>
      <c r="F24" s="66"/>
      <c r="G24" s="70"/>
    </row>
    <row r="25" spans="1:7" s="62" customFormat="1" ht="18" customHeight="1">
      <c r="A25" s="63"/>
      <c r="B25" s="64" t="s">
        <v>58</v>
      </c>
      <c r="C25" s="63"/>
      <c r="D25" s="63"/>
      <c r="E25" s="63"/>
      <c r="F25" s="67"/>
      <c r="G25" s="67"/>
    </row>
    <row r="26" spans="1:7" s="62" customFormat="1" ht="18" customHeight="1">
      <c r="A26" s="63"/>
      <c r="B26" s="64" t="s">
        <v>59</v>
      </c>
      <c r="C26" s="63"/>
      <c r="D26" s="63"/>
      <c r="E26" s="63"/>
      <c r="F26" s="67"/>
      <c r="G26" s="67"/>
    </row>
    <row r="27" spans="1:7" s="62" customFormat="1" ht="18" customHeight="1">
      <c r="A27" s="63"/>
      <c r="B27" s="64" t="s">
        <v>60</v>
      </c>
      <c r="C27" s="63"/>
      <c r="D27" s="63"/>
      <c r="E27" s="63"/>
      <c r="F27" s="67"/>
      <c r="G27" s="67"/>
    </row>
    <row r="28" spans="1:7" s="62" customFormat="1" ht="18" customHeight="1">
      <c r="A28" s="63"/>
      <c r="B28" s="64" t="s">
        <v>61</v>
      </c>
      <c r="C28" s="63"/>
      <c r="D28" s="63"/>
      <c r="E28" s="63"/>
      <c r="F28" s="67"/>
      <c r="G28" s="67"/>
    </row>
    <row r="29" spans="1:7" s="62" customFormat="1" ht="18" customHeight="1">
      <c r="A29" s="63"/>
      <c r="B29" s="64" t="s">
        <v>62</v>
      </c>
      <c r="C29" s="63"/>
      <c r="D29" s="63"/>
      <c r="E29" s="63"/>
      <c r="F29" s="67"/>
      <c r="G29" s="67"/>
    </row>
    <row r="30" spans="1:7" s="62" customFormat="1" ht="18" customHeight="1">
      <c r="A30" s="63"/>
      <c r="B30" s="64" t="s">
        <v>63</v>
      </c>
      <c r="C30" s="63"/>
      <c r="D30" s="63"/>
      <c r="E30" s="63"/>
      <c r="F30" s="67"/>
      <c r="G30" s="67"/>
    </row>
    <row r="31" spans="1:7" s="62" customFormat="1" ht="18" customHeight="1">
      <c r="A31" s="63"/>
      <c r="B31" s="64" t="s">
        <v>64</v>
      </c>
      <c r="C31" s="63"/>
      <c r="D31" s="63"/>
      <c r="E31" s="63"/>
      <c r="F31" s="67"/>
      <c r="G31" s="67"/>
    </row>
    <row r="32" spans="1:7" s="62" customFormat="1" ht="18" customHeight="1">
      <c r="A32" s="63"/>
      <c r="B32" s="64" t="s">
        <v>65</v>
      </c>
      <c r="C32" s="63"/>
      <c r="D32" s="63"/>
      <c r="E32" s="63"/>
      <c r="F32" s="67"/>
      <c r="G32" s="67"/>
    </row>
    <row r="33" spans="1:7" s="62" customFormat="1" ht="18" customHeight="1">
      <c r="A33" s="63"/>
      <c r="B33" s="64" t="s">
        <v>37</v>
      </c>
      <c r="C33" s="63"/>
      <c r="D33" s="63"/>
      <c r="E33" s="63"/>
      <c r="F33" s="67"/>
      <c r="G33" s="67"/>
    </row>
    <row r="34" spans="1:7" s="62" customFormat="1" ht="18" customHeight="1">
      <c r="A34" s="63"/>
      <c r="B34" s="64" t="s">
        <v>66</v>
      </c>
      <c r="C34" s="63"/>
      <c r="D34" s="63"/>
      <c r="E34" s="63"/>
      <c r="F34" s="67"/>
      <c r="G34" s="67"/>
    </row>
    <row r="35" spans="1:7" s="62" customFormat="1" ht="18.75" customHeight="1">
      <c r="A35" s="63"/>
      <c r="B35" s="64" t="s">
        <v>67</v>
      </c>
      <c r="C35" s="63"/>
      <c r="D35" s="63"/>
      <c r="E35" s="63"/>
      <c r="F35" s="67"/>
      <c r="G35" s="67"/>
    </row>
    <row r="36" spans="1:7" s="62" customFormat="1" ht="27.75" customHeight="1">
      <c r="A36" s="63"/>
      <c r="B36" s="64" t="s">
        <v>68</v>
      </c>
      <c r="C36" s="63"/>
      <c r="D36" s="63"/>
      <c r="E36" s="63"/>
      <c r="F36" s="67"/>
      <c r="G36" s="67"/>
    </row>
    <row r="37" spans="1:7" s="62" customFormat="1" ht="28.5" customHeight="1">
      <c r="A37" s="63"/>
      <c r="B37" s="64" t="s">
        <v>69</v>
      </c>
      <c r="C37" s="63"/>
      <c r="D37" s="63"/>
      <c r="E37" s="63"/>
      <c r="F37" s="67"/>
      <c r="G37" s="67"/>
    </row>
    <row r="38" spans="1:7" s="62" customFormat="1" ht="18" customHeight="1">
      <c r="A38" s="63"/>
      <c r="B38" s="64" t="s">
        <v>70</v>
      </c>
      <c r="C38" s="63"/>
      <c r="D38" s="63"/>
      <c r="E38" s="63"/>
      <c r="F38" s="67"/>
      <c r="G38" s="67"/>
    </row>
    <row r="39" spans="1:7" s="62" customFormat="1" ht="18" customHeight="1">
      <c r="A39" s="63"/>
      <c r="B39" s="64" t="s">
        <v>71</v>
      </c>
      <c r="C39" s="63"/>
      <c r="D39" s="63"/>
      <c r="E39" s="63"/>
      <c r="F39" s="67"/>
      <c r="G39" s="67"/>
    </row>
    <row r="40" spans="1:7" s="62" customFormat="1" ht="45" customHeight="1">
      <c r="A40" s="63"/>
      <c r="B40" s="64" t="s">
        <v>72</v>
      </c>
      <c r="C40" s="63"/>
      <c r="D40" s="63"/>
      <c r="E40" s="63"/>
      <c r="F40" s="67"/>
      <c r="G40" s="67"/>
    </row>
    <row r="41" spans="1:7" s="62" customFormat="1" ht="24" customHeight="1">
      <c r="A41" s="71"/>
      <c r="B41" s="72" t="s">
        <v>73</v>
      </c>
      <c r="C41" s="71"/>
      <c r="D41" s="71"/>
      <c r="E41" s="71"/>
      <c r="F41" s="73"/>
      <c r="G41" s="73"/>
    </row>
    <row r="42" spans="1:7" s="62" customFormat="1" ht="23.25" customHeight="1">
      <c r="A42" s="74"/>
      <c r="B42" s="57" t="s">
        <v>10</v>
      </c>
      <c r="C42" s="74"/>
      <c r="D42" s="74"/>
      <c r="E42" s="74"/>
      <c r="F42" s="74"/>
      <c r="G42" s="75">
        <f>G5</f>
        <v>58990000</v>
      </c>
    </row>
    <row r="43" spans="1:7" s="62" customFormat="1" ht="22.5" customHeight="1">
      <c r="A43" s="107" t="s">
        <v>74</v>
      </c>
      <c r="B43" s="107"/>
      <c r="C43" s="107"/>
      <c r="D43" s="107"/>
      <c r="E43" s="107"/>
      <c r="F43" s="107"/>
      <c r="G43" s="107"/>
    </row>
  </sheetData>
  <mergeCells count="4">
    <mergeCell ref="A1:G1"/>
    <mergeCell ref="A2:G2"/>
    <mergeCell ref="A3:G3"/>
    <mergeCell ref="A43:G43"/>
  </mergeCells>
  <pageMargins left="0.33" right="0.2" top="0.27" bottom="0.32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>
      <selection activeCell="G8" sqref="G8"/>
    </sheetView>
  </sheetViews>
  <sheetFormatPr defaultRowHeight="15"/>
  <cols>
    <col min="2" max="2" width="65.85546875" customWidth="1"/>
    <col min="3" max="3" width="10" customWidth="1"/>
    <col min="4" max="4" width="21.42578125" customWidth="1"/>
    <col min="5" max="5" width="8.28515625" customWidth="1"/>
    <col min="6" max="6" width="13.28515625" customWidth="1"/>
    <col min="7" max="7" width="15.7109375" customWidth="1"/>
  </cols>
  <sheetData>
    <row r="1" spans="1:7" ht="23.25" customHeight="1">
      <c r="A1" s="108" t="s">
        <v>0</v>
      </c>
      <c r="B1" s="108"/>
      <c r="C1" s="108"/>
      <c r="D1" s="108"/>
      <c r="E1" s="108"/>
      <c r="F1" s="108"/>
      <c r="G1" s="108"/>
    </row>
    <row r="2" spans="1:7" ht="23.25" customHeight="1">
      <c r="A2" s="98" t="s">
        <v>117</v>
      </c>
      <c r="B2" s="98"/>
      <c r="C2" s="98"/>
      <c r="D2" s="98"/>
      <c r="E2" s="98"/>
      <c r="F2" s="98"/>
      <c r="G2" s="98"/>
    </row>
    <row r="3" spans="1:7" ht="23.25" customHeight="1">
      <c r="A3" s="109" t="s">
        <v>116</v>
      </c>
      <c r="B3" s="110"/>
      <c r="C3" s="110"/>
      <c r="D3" s="110"/>
      <c r="E3" s="110"/>
      <c r="F3" s="110"/>
      <c r="G3" s="110"/>
    </row>
    <row r="4" spans="1:7" ht="21.75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7" s="34" customFormat="1" ht="16.5">
      <c r="A5" s="30">
        <v>1</v>
      </c>
      <c r="B5" s="31" t="s">
        <v>98</v>
      </c>
      <c r="C5" s="30" t="s">
        <v>31</v>
      </c>
      <c r="D5" s="30" t="s">
        <v>32</v>
      </c>
      <c r="E5" s="32">
        <v>1</v>
      </c>
      <c r="F5" s="29">
        <v>6920000</v>
      </c>
      <c r="G5" s="33">
        <f>F5*E5</f>
        <v>6920000</v>
      </c>
    </row>
    <row r="6" spans="1:7" s="9" customFormat="1" ht="16.5">
      <c r="A6" s="3"/>
      <c r="B6" s="23" t="s">
        <v>99</v>
      </c>
      <c r="C6" s="15"/>
      <c r="D6" s="10"/>
      <c r="E6" s="10"/>
      <c r="F6" s="4"/>
      <c r="G6" s="4"/>
    </row>
    <row r="7" spans="1:7" s="9" customFormat="1" ht="16.5">
      <c r="A7" s="3"/>
      <c r="B7" s="23" t="s">
        <v>100</v>
      </c>
      <c r="C7" s="15"/>
      <c r="D7" s="10"/>
      <c r="E7" s="10"/>
      <c r="F7" s="4"/>
      <c r="G7" s="4"/>
    </row>
    <row r="8" spans="1:7" s="9" customFormat="1" ht="16.5">
      <c r="A8" s="3"/>
      <c r="B8" s="23" t="s">
        <v>33</v>
      </c>
      <c r="C8" s="15"/>
      <c r="D8" s="10"/>
      <c r="E8" s="10"/>
      <c r="F8" s="4"/>
      <c r="G8" s="4"/>
    </row>
    <row r="9" spans="1:7" s="9" customFormat="1" ht="16.5">
      <c r="A9" s="3"/>
      <c r="B9" s="23" t="s">
        <v>80</v>
      </c>
      <c r="C9" s="15"/>
      <c r="D9" s="10"/>
      <c r="E9" s="10"/>
      <c r="F9" s="4"/>
      <c r="G9" s="4"/>
    </row>
    <row r="10" spans="1:7" s="9" customFormat="1" ht="16.5">
      <c r="A10" s="3"/>
      <c r="B10" s="23" t="s">
        <v>101</v>
      </c>
      <c r="C10" s="15"/>
      <c r="D10" s="10"/>
      <c r="E10" s="10"/>
      <c r="F10" s="4"/>
      <c r="G10" s="4"/>
    </row>
    <row r="11" spans="1:7" s="9" customFormat="1" ht="16.5">
      <c r="A11" s="3"/>
      <c r="B11" s="23" t="s">
        <v>102</v>
      </c>
      <c r="C11" s="15"/>
      <c r="D11" s="10"/>
      <c r="E11" s="10"/>
      <c r="F11" s="4"/>
      <c r="G11" s="4"/>
    </row>
    <row r="12" spans="1:7" s="9" customFormat="1" ht="16.5">
      <c r="A12" s="3"/>
      <c r="B12" s="23" t="s">
        <v>103</v>
      </c>
      <c r="C12" s="15"/>
      <c r="D12" s="10"/>
      <c r="E12" s="10"/>
      <c r="F12" s="4"/>
      <c r="G12" s="4"/>
    </row>
    <row r="13" spans="1:7" s="9" customFormat="1" ht="16.5">
      <c r="A13" s="3"/>
      <c r="B13" s="23" t="s">
        <v>104</v>
      </c>
      <c r="C13" s="15"/>
      <c r="D13" s="10"/>
      <c r="E13" s="10"/>
      <c r="F13" s="4"/>
      <c r="G13" s="4"/>
    </row>
    <row r="14" spans="1:7" s="9" customFormat="1" ht="16.5">
      <c r="A14" s="3"/>
      <c r="B14" s="23" t="s">
        <v>105</v>
      </c>
      <c r="C14" s="15"/>
      <c r="D14" s="10"/>
      <c r="E14" s="10"/>
      <c r="F14" s="4"/>
      <c r="G14" s="4"/>
    </row>
    <row r="15" spans="1:7" s="9" customFormat="1" ht="16.5">
      <c r="A15" s="3"/>
      <c r="B15" s="23" t="s">
        <v>106</v>
      </c>
      <c r="C15" s="15"/>
      <c r="D15" s="10"/>
      <c r="E15" s="10"/>
      <c r="F15" s="4"/>
      <c r="G15" s="4"/>
    </row>
    <row r="16" spans="1:7" s="9" customFormat="1" ht="16.5">
      <c r="A16" s="3"/>
      <c r="B16" s="23" t="s">
        <v>107</v>
      </c>
      <c r="C16" s="15"/>
      <c r="D16" s="10"/>
      <c r="E16" s="10"/>
      <c r="F16" s="4"/>
      <c r="G16" s="4"/>
    </row>
    <row r="17" spans="1:7" s="9" customFormat="1" ht="16.5">
      <c r="A17" s="3"/>
      <c r="B17" s="23" t="s">
        <v>108</v>
      </c>
      <c r="C17" s="15"/>
      <c r="D17" s="10"/>
      <c r="E17" s="10"/>
      <c r="F17" s="4"/>
      <c r="G17" s="4"/>
    </row>
    <row r="18" spans="1:7" s="9" customFormat="1" ht="16.5">
      <c r="A18" s="3"/>
      <c r="B18" s="23" t="s">
        <v>109</v>
      </c>
      <c r="C18" s="15"/>
      <c r="D18" s="10"/>
      <c r="E18" s="10"/>
      <c r="F18" s="4"/>
      <c r="G18" s="4"/>
    </row>
    <row r="19" spans="1:7" s="9" customFormat="1" ht="16.5">
      <c r="A19" s="3"/>
      <c r="B19" s="23" t="s">
        <v>110</v>
      </c>
      <c r="C19" s="15"/>
      <c r="D19" s="10"/>
      <c r="E19" s="10"/>
      <c r="F19" s="4"/>
      <c r="G19" s="4"/>
    </row>
    <row r="20" spans="1:7" s="9" customFormat="1" ht="16.5">
      <c r="A20" s="3"/>
      <c r="B20" s="23" t="s">
        <v>111</v>
      </c>
      <c r="C20" s="15"/>
      <c r="D20" s="10"/>
      <c r="E20" s="10"/>
      <c r="F20" s="4"/>
      <c r="G20" s="4"/>
    </row>
    <row r="21" spans="1:7" s="9" customFormat="1" ht="16.5">
      <c r="A21" s="3"/>
      <c r="B21" s="24" t="s">
        <v>97</v>
      </c>
      <c r="C21" s="15"/>
      <c r="D21" s="10"/>
      <c r="E21" s="10"/>
      <c r="F21" s="4"/>
      <c r="G21" s="4"/>
    </row>
    <row r="22" spans="1:7" s="9" customFormat="1" ht="16.5">
      <c r="A22" s="3"/>
      <c r="B22" s="25"/>
      <c r="C22" s="15"/>
      <c r="D22" s="10"/>
      <c r="E22" s="10"/>
      <c r="F22" s="4"/>
      <c r="G22" s="4"/>
    </row>
    <row r="23" spans="1:7" s="9" customFormat="1" ht="16.5">
      <c r="A23" s="11"/>
      <c r="B23" s="26"/>
      <c r="C23" s="12"/>
      <c r="D23" s="11"/>
      <c r="E23" s="11"/>
      <c r="F23" s="21"/>
      <c r="G23" s="13"/>
    </row>
    <row r="24" spans="1:7" s="9" customFormat="1" ht="22.5" customHeight="1">
      <c r="A24" s="5"/>
      <c r="B24" s="6" t="s">
        <v>10</v>
      </c>
      <c r="C24" s="7"/>
      <c r="D24" s="5"/>
      <c r="E24" s="7"/>
      <c r="F24" s="5"/>
      <c r="G24" s="8">
        <f>SUM(G5:G23)</f>
        <v>6920000</v>
      </c>
    </row>
    <row r="25" spans="1:7" s="9" customFormat="1" ht="24.75" customHeight="1">
      <c r="A25" s="111" t="s">
        <v>115</v>
      </c>
      <c r="B25" s="111"/>
      <c r="C25" s="111"/>
      <c r="D25" s="111"/>
      <c r="E25" s="111"/>
      <c r="F25" s="111"/>
      <c r="G25" s="111"/>
    </row>
  </sheetData>
  <mergeCells count="4">
    <mergeCell ref="A1:G1"/>
    <mergeCell ref="A2:G2"/>
    <mergeCell ref="A3:G3"/>
    <mergeCell ref="A25:G25"/>
  </mergeCells>
  <pageMargins left="0.36" right="0.25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8"/>
  <sheetViews>
    <sheetView tabSelected="1" topLeftCell="A16" workbookViewId="0">
      <selection activeCell="A2" sqref="A2:G2"/>
    </sheetView>
  </sheetViews>
  <sheetFormatPr defaultRowHeight="15"/>
  <cols>
    <col min="1" max="1" width="9.140625" style="39"/>
    <col min="2" max="2" width="65.85546875" style="39" customWidth="1"/>
    <col min="3" max="3" width="10" style="39" customWidth="1"/>
    <col min="4" max="4" width="21.85546875" style="39" customWidth="1"/>
    <col min="5" max="5" width="8.28515625" style="39" customWidth="1"/>
    <col min="6" max="6" width="13.28515625" style="39" customWidth="1"/>
    <col min="7" max="7" width="15.7109375" style="39" customWidth="1"/>
    <col min="8" max="16384" width="9.140625" style="39"/>
  </cols>
  <sheetData>
    <row r="1" spans="1:7" ht="24.75" customHeight="1">
      <c r="A1" s="112" t="s">
        <v>0</v>
      </c>
      <c r="B1" s="112"/>
      <c r="C1" s="112"/>
      <c r="D1" s="112"/>
      <c r="E1" s="112"/>
      <c r="F1" s="112"/>
      <c r="G1" s="112"/>
    </row>
    <row r="2" spans="1:7" ht="24.75" customHeight="1">
      <c r="A2" s="113" t="s">
        <v>38</v>
      </c>
      <c r="B2" s="113"/>
      <c r="C2" s="113"/>
      <c r="D2" s="113"/>
      <c r="E2" s="113"/>
      <c r="F2" s="113"/>
      <c r="G2" s="113"/>
    </row>
    <row r="3" spans="1:7" ht="24.75" customHeight="1">
      <c r="A3" s="115" t="s">
        <v>35</v>
      </c>
      <c r="B3" s="116"/>
      <c r="C3" s="116"/>
      <c r="D3" s="116"/>
      <c r="E3" s="116"/>
      <c r="F3" s="116"/>
      <c r="G3" s="116"/>
    </row>
    <row r="4" spans="1:7" ht="46.5" customHeight="1">
      <c r="A4" s="40" t="s">
        <v>1</v>
      </c>
      <c r="B4" s="40" t="s">
        <v>2</v>
      </c>
      <c r="C4" s="40" t="s">
        <v>3</v>
      </c>
      <c r="D4" s="40" t="s">
        <v>4</v>
      </c>
      <c r="E4" s="40" t="s">
        <v>5</v>
      </c>
      <c r="F4" s="40" t="s">
        <v>6</v>
      </c>
      <c r="G4" s="40" t="s">
        <v>7</v>
      </c>
    </row>
    <row r="5" spans="1:7" s="42" customFormat="1" ht="22.5" customHeight="1">
      <c r="A5" s="41">
        <v>1</v>
      </c>
      <c r="B5" s="35" t="s">
        <v>98</v>
      </c>
      <c r="C5" s="30" t="s">
        <v>31</v>
      </c>
      <c r="D5" s="30" t="s">
        <v>32</v>
      </c>
      <c r="E5" s="32">
        <v>1</v>
      </c>
      <c r="F5" s="29">
        <v>6920000</v>
      </c>
      <c r="G5" s="33">
        <f>F5*E5</f>
        <v>6920000</v>
      </c>
    </row>
    <row r="6" spans="1:7" s="42" customFormat="1" ht="15.75" customHeight="1">
      <c r="A6" s="43"/>
      <c r="B6" s="23" t="s">
        <v>99</v>
      </c>
      <c r="C6" s="43"/>
      <c r="D6" s="43"/>
      <c r="E6" s="43"/>
      <c r="F6" s="44"/>
      <c r="G6" s="44"/>
    </row>
    <row r="7" spans="1:7" s="42" customFormat="1" ht="15.75" customHeight="1">
      <c r="A7" s="43"/>
      <c r="B7" s="23" t="s">
        <v>100</v>
      </c>
      <c r="C7" s="43"/>
      <c r="D7" s="43"/>
      <c r="E7" s="43"/>
      <c r="F7" s="44"/>
      <c r="G7" s="44"/>
    </row>
    <row r="8" spans="1:7" s="42" customFormat="1" ht="15.75" customHeight="1">
      <c r="A8" s="43"/>
      <c r="B8" s="23" t="s">
        <v>33</v>
      </c>
      <c r="C8" s="43"/>
      <c r="D8" s="43"/>
      <c r="E8" s="43"/>
      <c r="F8" s="44"/>
      <c r="G8" s="44"/>
    </row>
    <row r="9" spans="1:7" s="42" customFormat="1" ht="15.75" customHeight="1">
      <c r="A9" s="43"/>
      <c r="B9" s="23" t="s">
        <v>80</v>
      </c>
      <c r="C9" s="43"/>
      <c r="D9" s="43"/>
      <c r="E9" s="43"/>
      <c r="F9" s="44"/>
      <c r="G9" s="44"/>
    </row>
    <row r="10" spans="1:7" s="42" customFormat="1" ht="15.75" customHeight="1">
      <c r="A10" s="43"/>
      <c r="B10" s="23" t="s">
        <v>101</v>
      </c>
      <c r="C10" s="43"/>
      <c r="D10" s="43"/>
      <c r="E10" s="43"/>
      <c r="F10" s="44"/>
      <c r="G10" s="44"/>
    </row>
    <row r="11" spans="1:7" s="42" customFormat="1" ht="15.75" customHeight="1">
      <c r="A11" s="43"/>
      <c r="B11" s="23" t="s">
        <v>102</v>
      </c>
      <c r="C11" s="43"/>
      <c r="D11" s="43"/>
      <c r="E11" s="43"/>
      <c r="F11" s="44"/>
      <c r="G11" s="44"/>
    </row>
    <row r="12" spans="1:7" s="42" customFormat="1" ht="15.75" customHeight="1">
      <c r="A12" s="43"/>
      <c r="B12" s="23" t="s">
        <v>103</v>
      </c>
      <c r="C12" s="43"/>
      <c r="D12" s="43"/>
      <c r="E12" s="43"/>
      <c r="F12" s="44"/>
      <c r="G12" s="44"/>
    </row>
    <row r="13" spans="1:7" s="42" customFormat="1" ht="15.75" customHeight="1">
      <c r="A13" s="43"/>
      <c r="B13" s="23" t="s">
        <v>104</v>
      </c>
      <c r="C13" s="43"/>
      <c r="D13" s="43"/>
      <c r="E13" s="43"/>
      <c r="F13" s="44"/>
      <c r="G13" s="44"/>
    </row>
    <row r="14" spans="1:7" s="42" customFormat="1" ht="15" customHeight="1">
      <c r="A14" s="43"/>
      <c r="B14" s="23" t="s">
        <v>105</v>
      </c>
      <c r="C14" s="43"/>
      <c r="D14" s="43"/>
      <c r="E14" s="43"/>
      <c r="F14" s="44"/>
      <c r="G14" s="44"/>
    </row>
    <row r="15" spans="1:7" s="42" customFormat="1" ht="15.75" customHeight="1">
      <c r="A15" s="43"/>
      <c r="B15" s="23" t="s">
        <v>106</v>
      </c>
      <c r="C15" s="43"/>
      <c r="D15" s="43"/>
      <c r="E15" s="43"/>
      <c r="F15" s="44"/>
      <c r="G15" s="44"/>
    </row>
    <row r="16" spans="1:7" s="42" customFormat="1" ht="18.75" customHeight="1">
      <c r="A16" s="43"/>
      <c r="B16" s="23" t="s">
        <v>107</v>
      </c>
      <c r="C16" s="43"/>
      <c r="D16" s="43"/>
      <c r="E16" s="43"/>
      <c r="F16" s="44"/>
      <c r="G16" s="44"/>
    </row>
    <row r="17" spans="1:7" s="42" customFormat="1" ht="23.25" customHeight="1">
      <c r="A17" s="43"/>
      <c r="B17" s="23" t="s">
        <v>108</v>
      </c>
      <c r="C17" s="43"/>
      <c r="D17" s="43"/>
      <c r="E17" s="43"/>
      <c r="F17" s="44"/>
      <c r="G17" s="44"/>
    </row>
    <row r="18" spans="1:7" s="42" customFormat="1" ht="23.25" customHeight="1">
      <c r="A18" s="43"/>
      <c r="B18" s="23" t="s">
        <v>109</v>
      </c>
      <c r="C18" s="43"/>
      <c r="D18" s="43"/>
      <c r="E18" s="43"/>
      <c r="F18" s="44"/>
      <c r="G18" s="44"/>
    </row>
    <row r="19" spans="1:7" s="42" customFormat="1" ht="21" customHeight="1">
      <c r="A19" s="43"/>
      <c r="B19" s="23" t="s">
        <v>110</v>
      </c>
      <c r="C19" s="43"/>
      <c r="D19" s="43"/>
      <c r="E19" s="43"/>
      <c r="F19" s="44"/>
      <c r="G19" s="44"/>
    </row>
    <row r="20" spans="1:7" s="42" customFormat="1" ht="15.75" customHeight="1">
      <c r="A20" s="43"/>
      <c r="B20" s="23" t="s">
        <v>111</v>
      </c>
      <c r="C20" s="43"/>
      <c r="D20" s="43"/>
      <c r="E20" s="43"/>
      <c r="F20" s="44"/>
      <c r="G20" s="44"/>
    </row>
    <row r="21" spans="1:7" s="42" customFormat="1" ht="15.75" customHeight="1">
      <c r="A21" s="43"/>
      <c r="B21" s="24" t="s">
        <v>97</v>
      </c>
      <c r="C21" s="43"/>
      <c r="D21" s="43"/>
      <c r="E21" s="43"/>
      <c r="F21" s="44"/>
      <c r="G21" s="44"/>
    </row>
    <row r="22" spans="1:7" s="42" customFormat="1" ht="15.75" customHeight="1">
      <c r="A22" s="43"/>
      <c r="B22" s="24"/>
      <c r="C22" s="43"/>
      <c r="D22" s="43"/>
      <c r="E22" s="43"/>
      <c r="F22" s="44"/>
      <c r="G22" s="44"/>
    </row>
    <row r="23" spans="1:7" s="34" customFormat="1" ht="15.75" customHeight="1">
      <c r="A23" s="36">
        <v>2</v>
      </c>
      <c r="B23" s="45" t="s">
        <v>30</v>
      </c>
      <c r="C23" s="36" t="s">
        <v>31</v>
      </c>
      <c r="D23" s="36" t="s">
        <v>32</v>
      </c>
      <c r="E23" s="37">
        <v>1</v>
      </c>
      <c r="F23" s="28">
        <v>14850000</v>
      </c>
      <c r="G23" s="38">
        <f>F23*E23</f>
        <v>14850000</v>
      </c>
    </row>
    <row r="24" spans="1:7" s="42" customFormat="1" ht="15.75" customHeight="1">
      <c r="A24" s="43"/>
      <c r="B24" s="23" t="s">
        <v>118</v>
      </c>
      <c r="C24" s="43"/>
      <c r="D24" s="43"/>
      <c r="E24" s="43"/>
      <c r="F24" s="44"/>
      <c r="G24" s="44"/>
    </row>
    <row r="25" spans="1:7" s="42" customFormat="1" ht="15.75" customHeight="1">
      <c r="A25" s="43"/>
      <c r="B25" s="23" t="s">
        <v>119</v>
      </c>
      <c r="C25" s="43"/>
      <c r="D25" s="43"/>
      <c r="E25" s="43"/>
      <c r="F25" s="44"/>
      <c r="G25" s="44"/>
    </row>
    <row r="26" spans="1:7" s="42" customFormat="1" ht="15.75" customHeight="1">
      <c r="A26" s="43"/>
      <c r="B26" s="23" t="s">
        <v>120</v>
      </c>
      <c r="C26" s="43"/>
      <c r="D26" s="43"/>
      <c r="E26" s="43"/>
      <c r="F26" s="44"/>
      <c r="G26" s="44"/>
    </row>
    <row r="27" spans="1:7" s="42" customFormat="1" ht="15.75" customHeight="1">
      <c r="A27" s="43"/>
      <c r="B27" s="23" t="s">
        <v>121</v>
      </c>
      <c r="C27" s="43"/>
      <c r="D27" s="43"/>
      <c r="E27" s="43"/>
      <c r="F27" s="44"/>
      <c r="G27" s="44"/>
    </row>
    <row r="28" spans="1:7" s="42" customFormat="1" ht="40.5" customHeight="1">
      <c r="A28" s="43"/>
      <c r="B28" s="23" t="s">
        <v>122</v>
      </c>
      <c r="C28" s="43"/>
      <c r="D28" s="43"/>
      <c r="E28" s="43"/>
      <c r="F28" s="44"/>
      <c r="G28" s="44"/>
    </row>
    <row r="29" spans="1:7" s="42" customFormat="1" ht="15.75" customHeight="1">
      <c r="A29" s="43"/>
      <c r="B29" s="23" t="s">
        <v>123</v>
      </c>
      <c r="C29" s="43"/>
      <c r="D29" s="43"/>
      <c r="E29" s="43"/>
      <c r="F29" s="44"/>
      <c r="G29" s="44"/>
    </row>
    <row r="30" spans="1:7" s="42" customFormat="1" ht="38.25" customHeight="1">
      <c r="A30" s="43"/>
      <c r="B30" s="23" t="s">
        <v>124</v>
      </c>
      <c r="C30" s="43"/>
      <c r="D30" s="43"/>
      <c r="E30" s="43"/>
      <c r="F30" s="44"/>
      <c r="G30" s="44"/>
    </row>
    <row r="31" spans="1:7" s="42" customFormat="1" ht="15.75" customHeight="1">
      <c r="A31" s="43"/>
      <c r="B31" s="23" t="s">
        <v>125</v>
      </c>
      <c r="C31" s="43"/>
      <c r="D31" s="43"/>
      <c r="E31" s="43"/>
      <c r="F31" s="44"/>
      <c r="G31" s="44"/>
    </row>
    <row r="32" spans="1:7" s="42" customFormat="1" ht="15.75" customHeight="1">
      <c r="A32" s="43"/>
      <c r="B32" s="23" t="s">
        <v>126</v>
      </c>
      <c r="C32" s="43"/>
      <c r="D32" s="43"/>
      <c r="E32" s="43"/>
      <c r="F32" s="44"/>
      <c r="G32" s="44"/>
    </row>
    <row r="33" spans="1:7" s="42" customFormat="1" ht="40.5" customHeight="1">
      <c r="A33" s="43"/>
      <c r="B33" s="23" t="s">
        <v>141</v>
      </c>
      <c r="C33" s="43"/>
      <c r="D33" s="43"/>
      <c r="E33" s="43"/>
      <c r="F33" s="44"/>
      <c r="G33" s="44"/>
    </row>
    <row r="34" spans="1:7" s="42" customFormat="1" ht="27.75" customHeight="1">
      <c r="A34" s="43"/>
      <c r="B34" s="23" t="s">
        <v>127</v>
      </c>
      <c r="C34" s="43"/>
      <c r="D34" s="43"/>
      <c r="E34" s="43"/>
      <c r="F34" s="44"/>
      <c r="G34" s="44"/>
    </row>
    <row r="35" spans="1:7" s="42" customFormat="1" ht="15.75" customHeight="1">
      <c r="A35" s="43"/>
      <c r="B35" s="23" t="s">
        <v>128</v>
      </c>
      <c r="C35" s="43"/>
      <c r="D35" s="43"/>
      <c r="E35" s="43"/>
      <c r="F35" s="44"/>
      <c r="G35" s="44"/>
    </row>
    <row r="36" spans="1:7" s="42" customFormat="1" ht="15.75" customHeight="1">
      <c r="A36" s="43"/>
      <c r="B36" s="23" t="s">
        <v>129</v>
      </c>
      <c r="C36" s="43"/>
      <c r="D36" s="43"/>
      <c r="E36" s="43"/>
      <c r="F36" s="44"/>
      <c r="G36" s="44"/>
    </row>
    <row r="37" spans="1:7" s="42" customFormat="1" ht="15.75" customHeight="1">
      <c r="A37" s="43"/>
      <c r="B37" s="23" t="s">
        <v>130</v>
      </c>
      <c r="C37" s="43"/>
      <c r="D37" s="43"/>
      <c r="E37" s="43"/>
      <c r="F37" s="44"/>
      <c r="G37" s="44"/>
    </row>
    <row r="38" spans="1:7" s="42" customFormat="1" ht="15.75" customHeight="1">
      <c r="A38" s="43"/>
      <c r="B38" s="23" t="s">
        <v>131</v>
      </c>
      <c r="C38" s="43"/>
      <c r="D38" s="43"/>
      <c r="E38" s="43"/>
      <c r="F38" s="44"/>
      <c r="G38" s="44"/>
    </row>
    <row r="39" spans="1:7" s="42" customFormat="1" ht="15.75" customHeight="1">
      <c r="A39" s="43"/>
      <c r="B39" s="23" t="s">
        <v>132</v>
      </c>
      <c r="C39" s="43"/>
      <c r="D39" s="43"/>
      <c r="E39" s="43"/>
      <c r="F39" s="44"/>
      <c r="G39" s="44"/>
    </row>
    <row r="40" spans="1:7" s="42" customFormat="1" ht="36" customHeight="1">
      <c r="A40" s="43"/>
      <c r="B40" s="23" t="s">
        <v>133</v>
      </c>
      <c r="C40" s="43"/>
      <c r="D40" s="43"/>
      <c r="E40" s="43"/>
      <c r="F40" s="44"/>
      <c r="G40" s="44"/>
    </row>
    <row r="41" spans="1:7" s="42" customFormat="1" ht="15.75" customHeight="1">
      <c r="A41" s="43"/>
      <c r="B41" s="23" t="s">
        <v>134</v>
      </c>
      <c r="C41" s="43"/>
      <c r="D41" s="43"/>
      <c r="E41" s="43"/>
      <c r="F41" s="44"/>
      <c r="G41" s="44"/>
    </row>
    <row r="42" spans="1:7" s="42" customFormat="1" ht="15.75" customHeight="1">
      <c r="A42" s="43"/>
      <c r="B42" s="23" t="s">
        <v>135</v>
      </c>
      <c r="C42" s="43"/>
      <c r="D42" s="43"/>
      <c r="E42" s="43"/>
      <c r="F42" s="44"/>
      <c r="G42" s="44"/>
    </row>
    <row r="43" spans="1:7" s="42" customFormat="1" ht="15.75" customHeight="1">
      <c r="A43" s="43"/>
      <c r="B43" s="23" t="s">
        <v>136</v>
      </c>
      <c r="C43" s="43"/>
      <c r="D43" s="43"/>
      <c r="E43" s="43"/>
      <c r="F43" s="44"/>
      <c r="G43" s="44"/>
    </row>
    <row r="44" spans="1:7" s="42" customFormat="1" ht="33" customHeight="1">
      <c r="A44" s="43"/>
      <c r="B44" s="23" t="s">
        <v>137</v>
      </c>
      <c r="C44" s="43"/>
      <c r="D44" s="43"/>
      <c r="E44" s="43"/>
      <c r="F44" s="44"/>
      <c r="G44" s="44"/>
    </row>
    <row r="45" spans="1:7" s="42" customFormat="1" ht="29.25" customHeight="1">
      <c r="A45" s="43"/>
      <c r="B45" s="23" t="s">
        <v>138</v>
      </c>
      <c r="C45" s="43"/>
      <c r="D45" s="43"/>
      <c r="E45" s="43"/>
      <c r="F45" s="44"/>
      <c r="G45" s="44"/>
    </row>
    <row r="46" spans="1:7" s="42" customFormat="1" ht="15.75" customHeight="1">
      <c r="A46" s="43"/>
      <c r="B46" s="23" t="s">
        <v>139</v>
      </c>
      <c r="C46" s="43"/>
      <c r="D46" s="43"/>
      <c r="E46" s="43"/>
      <c r="F46" s="44"/>
      <c r="G46" s="44"/>
    </row>
    <row r="47" spans="1:7" s="42" customFormat="1" ht="81" customHeight="1">
      <c r="A47" s="43"/>
      <c r="B47" s="23" t="s">
        <v>142</v>
      </c>
      <c r="C47" s="43"/>
      <c r="D47" s="43"/>
      <c r="E47" s="43"/>
      <c r="F47" s="44"/>
      <c r="G47" s="44"/>
    </row>
    <row r="48" spans="1:7" s="42" customFormat="1" ht="15.75" customHeight="1">
      <c r="A48" s="43"/>
      <c r="B48" s="23" t="s">
        <v>96</v>
      </c>
      <c r="C48" s="43"/>
      <c r="D48" s="43"/>
      <c r="E48" s="43"/>
      <c r="F48" s="44"/>
      <c r="G48" s="44"/>
    </row>
    <row r="49" spans="1:7" s="42" customFormat="1" ht="15.75" customHeight="1">
      <c r="A49" s="43"/>
      <c r="B49" s="23" t="s">
        <v>140</v>
      </c>
      <c r="C49" s="43"/>
      <c r="D49" s="43"/>
      <c r="E49" s="43"/>
      <c r="F49" s="44"/>
      <c r="G49" s="44"/>
    </row>
    <row r="50" spans="1:7" s="42" customFormat="1" ht="15.75" customHeight="1">
      <c r="A50" s="43"/>
      <c r="B50" s="24" t="s">
        <v>97</v>
      </c>
      <c r="C50" s="43"/>
      <c r="D50" s="43"/>
      <c r="E50" s="43"/>
      <c r="F50" s="44"/>
      <c r="G50" s="44"/>
    </row>
    <row r="51" spans="1:7" s="52" customFormat="1" ht="15.75" customHeight="1">
      <c r="A51" s="43"/>
      <c r="B51" s="53"/>
      <c r="C51" s="43"/>
      <c r="D51" s="43"/>
      <c r="E51" s="43"/>
      <c r="F51" s="44"/>
      <c r="G51" s="44"/>
    </row>
    <row r="52" spans="1:7" s="34" customFormat="1" ht="15.75" customHeight="1">
      <c r="A52" s="36">
        <v>3</v>
      </c>
      <c r="B52" s="27" t="s">
        <v>76</v>
      </c>
      <c r="C52" s="36" t="s">
        <v>31</v>
      </c>
      <c r="D52" s="36" t="s">
        <v>144</v>
      </c>
      <c r="E52" s="37">
        <v>1</v>
      </c>
      <c r="F52" s="28">
        <v>14900000</v>
      </c>
      <c r="G52" s="38">
        <f>F52*E52</f>
        <v>14900000</v>
      </c>
    </row>
    <row r="53" spans="1:7" s="95" customFormat="1" ht="15.75" customHeight="1">
      <c r="A53" s="93"/>
      <c r="B53" s="23" t="s">
        <v>77</v>
      </c>
      <c r="C53" s="93"/>
      <c r="D53" s="93"/>
      <c r="E53" s="93"/>
      <c r="F53" s="94"/>
      <c r="G53" s="94"/>
    </row>
    <row r="54" spans="1:7" s="95" customFormat="1" ht="15.75" customHeight="1">
      <c r="A54" s="93"/>
      <c r="B54" s="23" t="s">
        <v>78</v>
      </c>
      <c r="C54" s="93"/>
      <c r="D54" s="93"/>
      <c r="E54" s="93"/>
      <c r="F54" s="94"/>
      <c r="G54" s="94"/>
    </row>
    <row r="55" spans="1:7" s="95" customFormat="1" ht="15.75" customHeight="1">
      <c r="A55" s="93"/>
      <c r="B55" s="23" t="s">
        <v>79</v>
      </c>
      <c r="C55" s="93"/>
      <c r="D55" s="93"/>
      <c r="E55" s="93"/>
      <c r="F55" s="94"/>
      <c r="G55" s="94"/>
    </row>
    <row r="56" spans="1:7" s="95" customFormat="1" ht="15.75" customHeight="1">
      <c r="A56" s="93"/>
      <c r="B56" s="23" t="s">
        <v>80</v>
      </c>
      <c r="C56" s="93"/>
      <c r="D56" s="93"/>
      <c r="E56" s="93"/>
      <c r="F56" s="94"/>
      <c r="G56" s="94"/>
    </row>
    <row r="57" spans="1:7" s="95" customFormat="1" ht="15.75" customHeight="1">
      <c r="A57" s="93"/>
      <c r="B57" s="23" t="s">
        <v>81</v>
      </c>
      <c r="C57" s="93"/>
      <c r="D57" s="93"/>
      <c r="E57" s="93"/>
      <c r="F57" s="94"/>
      <c r="G57" s="94"/>
    </row>
    <row r="58" spans="1:7" s="95" customFormat="1" ht="43.5" customHeight="1">
      <c r="A58" s="93"/>
      <c r="B58" s="23" t="s">
        <v>82</v>
      </c>
      <c r="C58" s="93"/>
      <c r="D58" s="93"/>
      <c r="E58" s="93"/>
      <c r="F58" s="94"/>
      <c r="G58" s="94"/>
    </row>
    <row r="59" spans="1:7" s="95" customFormat="1" ht="32.25" customHeight="1">
      <c r="A59" s="93"/>
      <c r="B59" s="23" t="s">
        <v>83</v>
      </c>
      <c r="C59" s="93"/>
      <c r="D59" s="93"/>
      <c r="E59" s="93"/>
      <c r="F59" s="94"/>
      <c r="G59" s="94"/>
    </row>
    <row r="60" spans="1:7" s="95" customFormat="1" ht="15.75" customHeight="1">
      <c r="A60" s="93"/>
      <c r="B60" s="23" t="s">
        <v>84</v>
      </c>
      <c r="C60" s="93"/>
      <c r="D60" s="93"/>
      <c r="E60" s="93"/>
      <c r="F60" s="94"/>
      <c r="G60" s="94"/>
    </row>
    <row r="61" spans="1:7" s="95" customFormat="1" ht="19.5" customHeight="1">
      <c r="A61" s="93"/>
      <c r="B61" s="23" t="s">
        <v>112</v>
      </c>
      <c r="C61" s="93"/>
      <c r="D61" s="93"/>
      <c r="E61" s="93"/>
      <c r="F61" s="94"/>
      <c r="G61" s="94"/>
    </row>
    <row r="62" spans="1:7" s="95" customFormat="1" ht="19.5" customHeight="1">
      <c r="A62" s="93"/>
      <c r="B62" s="23" t="s">
        <v>85</v>
      </c>
      <c r="C62" s="93"/>
      <c r="D62" s="93"/>
      <c r="E62" s="93"/>
      <c r="F62" s="94"/>
      <c r="G62" s="94"/>
    </row>
    <row r="63" spans="1:7" s="95" customFormat="1" ht="32.25" customHeight="1">
      <c r="A63" s="93"/>
      <c r="B63" s="23" t="s">
        <v>86</v>
      </c>
      <c r="C63" s="93"/>
      <c r="D63" s="93"/>
      <c r="E63" s="93"/>
      <c r="F63" s="94"/>
      <c r="G63" s="94"/>
    </row>
    <row r="64" spans="1:7" s="95" customFormat="1" ht="15.75" customHeight="1">
      <c r="A64" s="93"/>
      <c r="B64" s="23" t="s">
        <v>87</v>
      </c>
      <c r="C64" s="93"/>
      <c r="D64" s="93"/>
      <c r="E64" s="93"/>
      <c r="F64" s="94"/>
      <c r="G64" s="94"/>
    </row>
    <row r="65" spans="1:7" s="95" customFormat="1" ht="28.5" customHeight="1">
      <c r="A65" s="93"/>
      <c r="B65" s="23" t="s">
        <v>113</v>
      </c>
      <c r="C65" s="93"/>
      <c r="D65" s="93"/>
      <c r="E65" s="93"/>
      <c r="F65" s="94"/>
      <c r="G65" s="94"/>
    </row>
    <row r="66" spans="1:7" s="95" customFormat="1" ht="15.75" customHeight="1">
      <c r="A66" s="93"/>
      <c r="B66" s="23" t="s">
        <v>88</v>
      </c>
      <c r="C66" s="93"/>
      <c r="D66" s="93"/>
      <c r="E66" s="93"/>
      <c r="F66" s="94"/>
      <c r="G66" s="94"/>
    </row>
    <row r="67" spans="1:7" s="95" customFormat="1" ht="15.75" customHeight="1">
      <c r="A67" s="93"/>
      <c r="B67" s="23" t="s">
        <v>89</v>
      </c>
      <c r="C67" s="93"/>
      <c r="D67" s="93"/>
      <c r="E67" s="93"/>
      <c r="F67" s="94"/>
      <c r="G67" s="94"/>
    </row>
    <row r="68" spans="1:7" s="95" customFormat="1" ht="15.75" customHeight="1">
      <c r="A68" s="93"/>
      <c r="B68" s="23" t="s">
        <v>90</v>
      </c>
      <c r="C68" s="93"/>
      <c r="D68" s="93"/>
      <c r="E68" s="93"/>
      <c r="F68" s="94"/>
      <c r="G68" s="94"/>
    </row>
    <row r="69" spans="1:7" s="95" customFormat="1" ht="15.75" customHeight="1">
      <c r="A69" s="93"/>
      <c r="B69" s="23" t="s">
        <v>91</v>
      </c>
      <c r="C69" s="93"/>
      <c r="D69" s="93"/>
      <c r="E69" s="93"/>
      <c r="F69" s="94"/>
      <c r="G69" s="94"/>
    </row>
    <row r="70" spans="1:7" s="95" customFormat="1" ht="21" customHeight="1">
      <c r="A70" s="93"/>
      <c r="B70" s="23" t="s">
        <v>92</v>
      </c>
      <c r="C70" s="93"/>
      <c r="D70" s="93"/>
      <c r="E70" s="93"/>
      <c r="F70" s="94"/>
      <c r="G70" s="94"/>
    </row>
    <row r="71" spans="1:7" s="95" customFormat="1" ht="15.75" customHeight="1">
      <c r="A71" s="93"/>
      <c r="B71" s="23" t="s">
        <v>93</v>
      </c>
      <c r="C71" s="93"/>
      <c r="D71" s="93"/>
      <c r="E71" s="93"/>
      <c r="F71" s="94"/>
      <c r="G71" s="94"/>
    </row>
    <row r="72" spans="1:7" s="95" customFormat="1" ht="15.75" customHeight="1">
      <c r="A72" s="93"/>
      <c r="B72" s="23" t="s">
        <v>94</v>
      </c>
      <c r="C72" s="93"/>
      <c r="D72" s="93"/>
      <c r="E72" s="93"/>
      <c r="F72" s="94"/>
      <c r="G72" s="94"/>
    </row>
    <row r="73" spans="1:7" s="95" customFormat="1" ht="15.75" customHeight="1">
      <c r="A73" s="93"/>
      <c r="B73" s="23" t="s">
        <v>95</v>
      </c>
      <c r="C73" s="93"/>
      <c r="D73" s="93"/>
      <c r="E73" s="93"/>
      <c r="F73" s="94"/>
      <c r="G73" s="94"/>
    </row>
    <row r="74" spans="1:7" s="95" customFormat="1" ht="15.75" customHeight="1">
      <c r="A74" s="93"/>
      <c r="B74" s="23" t="s">
        <v>96</v>
      </c>
      <c r="C74" s="93"/>
      <c r="D74" s="93"/>
      <c r="E74" s="93"/>
      <c r="F74" s="94"/>
      <c r="G74" s="94"/>
    </row>
    <row r="75" spans="1:7" s="95" customFormat="1" ht="15.75" customHeight="1">
      <c r="A75" s="93"/>
      <c r="B75" s="23" t="s">
        <v>97</v>
      </c>
      <c r="C75" s="93"/>
      <c r="D75" s="93"/>
      <c r="E75" s="93"/>
      <c r="F75" s="94"/>
      <c r="G75" s="94"/>
    </row>
    <row r="76" spans="1:7" s="42" customFormat="1" ht="18" customHeight="1">
      <c r="A76" s="46"/>
      <c r="B76" s="47"/>
      <c r="C76" s="46"/>
      <c r="D76" s="46"/>
      <c r="E76" s="46"/>
      <c r="F76" s="48"/>
      <c r="G76" s="48"/>
    </row>
    <row r="77" spans="1:7" s="42" customFormat="1" ht="23.25" customHeight="1">
      <c r="A77" s="49"/>
      <c r="B77" s="50" t="s">
        <v>10</v>
      </c>
      <c r="C77" s="49"/>
      <c r="D77" s="49"/>
      <c r="E77" s="49"/>
      <c r="F77" s="49"/>
      <c r="G77" s="51">
        <f>SUM(G5:G76)</f>
        <v>36670000</v>
      </c>
    </row>
    <row r="78" spans="1:7" s="42" customFormat="1" ht="22.5" customHeight="1">
      <c r="A78" s="114" t="s">
        <v>143</v>
      </c>
      <c r="B78" s="114"/>
      <c r="C78" s="114"/>
      <c r="D78" s="114"/>
      <c r="E78" s="114"/>
      <c r="F78" s="114"/>
      <c r="G78" s="114"/>
    </row>
  </sheetData>
  <mergeCells count="4">
    <mergeCell ref="A78:G78"/>
    <mergeCell ref="A1:G1"/>
    <mergeCell ref="A2:G2"/>
    <mergeCell ref="A3:G3"/>
  </mergeCells>
  <pageMargins left="0.3" right="0.26" top="0.37" bottom="0.4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Bảng tổng hợp</vt:lpstr>
      <vt:lpstr>mn nà tấu</vt:lpstr>
      <vt:lpstr>nà nhạn</vt:lpstr>
      <vt:lpstr>MN VNG</vt:lpstr>
      <vt:lpstr>Hoa Ban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SingPC</cp:lastModifiedBy>
  <cp:lastPrinted>2024-08-01T07:17:55Z</cp:lastPrinted>
  <dcterms:created xsi:type="dcterms:W3CDTF">2022-12-25T09:29:58Z</dcterms:created>
  <dcterms:modified xsi:type="dcterms:W3CDTF">2024-08-14T07:58:16Z</dcterms:modified>
</cp:coreProperties>
</file>